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cellab-my.sharepoint.com/personal/tobias_infocell_se/Documents/_Kursfiler-Infocell/AI_Excel/_Kursfiler_Excel_o_AI/_Kursfiler_Excel_o_AI/"/>
    </mc:Choice>
  </mc:AlternateContent>
  <xr:revisionPtr revIDLastSave="153" documentId="8_{8CAD41B2-2604-4316-9483-6CBA7489DB51}" xr6:coauthVersionLast="47" xr6:coauthVersionMax="47" xr10:uidLastSave="{B4185E21-51D7-4010-AACF-A10DF6C78DED}"/>
  <bookViews>
    <workbookView xWindow="-120" yWindow="-120" windowWidth="38640" windowHeight="21120" xr2:uid="{00000000-000D-0000-FFFF-FFFF00000000}"/>
  </bookViews>
  <sheets>
    <sheet name="Diagram" sheetId="4" r:id="rId1"/>
    <sheet name="Transaktioner" sheetId="2" r:id="rId2"/>
    <sheet name="Kunder" sheetId="3" r:id="rId3"/>
  </sheets>
  <calcPr calcId="191029"/>
  <pivotCaches>
    <pivotCache cacheId="2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3" i="2" l="1"/>
  <c r="R3" i="2"/>
  <c r="L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1" i="2"/>
  <c r="L1052" i="2"/>
  <c r="L1053" i="2"/>
  <c r="L1054" i="2"/>
  <c r="L1055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1100" i="2"/>
  <c r="L1101" i="2"/>
  <c r="L1102" i="2"/>
  <c r="L1103" i="2"/>
  <c r="L1104" i="2"/>
  <c r="L1105" i="2"/>
  <c r="L1106" i="2"/>
  <c r="L1107" i="2"/>
  <c r="L1108" i="2"/>
  <c r="L1109" i="2"/>
  <c r="L1110" i="2"/>
  <c r="L1111" i="2"/>
  <c r="L1112" i="2"/>
  <c r="L1113" i="2"/>
  <c r="L1114" i="2"/>
  <c r="L1115" i="2"/>
  <c r="L1116" i="2"/>
  <c r="L1117" i="2"/>
  <c r="L1118" i="2"/>
  <c r="L1119" i="2"/>
  <c r="L1120" i="2"/>
  <c r="L1121" i="2"/>
  <c r="L1122" i="2"/>
  <c r="L1123" i="2"/>
  <c r="L1124" i="2"/>
  <c r="L1125" i="2"/>
  <c r="L1126" i="2"/>
  <c r="L1127" i="2"/>
  <c r="L1128" i="2"/>
  <c r="L1129" i="2"/>
  <c r="L1130" i="2"/>
  <c r="L1131" i="2"/>
  <c r="L1132" i="2"/>
  <c r="L1133" i="2"/>
  <c r="L1134" i="2"/>
  <c r="L1135" i="2"/>
  <c r="L1136" i="2"/>
  <c r="L1137" i="2"/>
  <c r="L1138" i="2"/>
  <c r="L1139" i="2"/>
  <c r="L1140" i="2"/>
  <c r="L1141" i="2"/>
  <c r="L1142" i="2"/>
  <c r="L1143" i="2"/>
  <c r="L1144" i="2"/>
  <c r="L1145" i="2"/>
  <c r="L1146" i="2"/>
  <c r="L1147" i="2"/>
  <c r="L1148" i="2"/>
  <c r="L1149" i="2"/>
  <c r="L1150" i="2"/>
  <c r="L1151" i="2"/>
  <c r="L1152" i="2"/>
  <c r="L1153" i="2"/>
  <c r="L1154" i="2"/>
  <c r="L1155" i="2"/>
  <c r="L1156" i="2"/>
  <c r="L1157" i="2"/>
  <c r="L1158" i="2"/>
  <c r="L1159" i="2"/>
  <c r="L1160" i="2"/>
  <c r="L1161" i="2"/>
  <c r="L1162" i="2"/>
  <c r="L1163" i="2"/>
  <c r="L1164" i="2"/>
  <c r="L1165" i="2"/>
  <c r="L1166" i="2"/>
  <c r="L1167" i="2"/>
  <c r="L1168" i="2"/>
  <c r="L1169" i="2"/>
  <c r="L1170" i="2"/>
  <c r="L1171" i="2"/>
  <c r="L1172" i="2"/>
  <c r="L1173" i="2"/>
  <c r="L1174" i="2"/>
  <c r="L1175" i="2"/>
  <c r="L1176" i="2"/>
  <c r="L1177" i="2"/>
  <c r="L1178" i="2"/>
  <c r="L1179" i="2"/>
  <c r="L1180" i="2"/>
  <c r="L1181" i="2"/>
  <c r="L1182" i="2"/>
  <c r="L1183" i="2"/>
  <c r="L1184" i="2"/>
  <c r="L1185" i="2"/>
  <c r="L1186" i="2"/>
  <c r="L1187" i="2"/>
  <c r="L1188" i="2"/>
  <c r="L1189" i="2"/>
  <c r="L1190" i="2"/>
  <c r="L1191" i="2"/>
  <c r="L1192" i="2"/>
  <c r="L1193" i="2"/>
  <c r="L1194" i="2"/>
  <c r="L1195" i="2"/>
  <c r="L1196" i="2"/>
  <c r="L1197" i="2"/>
  <c r="L1198" i="2"/>
  <c r="L1199" i="2"/>
  <c r="L1200" i="2"/>
  <c r="L1201" i="2"/>
  <c r="L1202" i="2"/>
  <c r="L1203" i="2"/>
  <c r="L1204" i="2"/>
  <c r="L1205" i="2"/>
  <c r="L1206" i="2"/>
  <c r="L1207" i="2"/>
  <c r="L1208" i="2"/>
  <c r="L1209" i="2"/>
  <c r="L1210" i="2"/>
  <c r="L1211" i="2"/>
  <c r="L1212" i="2"/>
  <c r="L1213" i="2"/>
  <c r="L1214" i="2"/>
  <c r="L1215" i="2"/>
  <c r="L1216" i="2"/>
  <c r="L1217" i="2"/>
  <c r="L1218" i="2"/>
  <c r="L1219" i="2"/>
  <c r="L1220" i="2"/>
  <c r="L1221" i="2"/>
  <c r="L1222" i="2"/>
  <c r="L1223" i="2"/>
  <c r="L1224" i="2"/>
  <c r="L1225" i="2"/>
  <c r="L1226" i="2"/>
  <c r="L1227" i="2"/>
  <c r="L1228" i="2"/>
  <c r="L1229" i="2"/>
  <c r="L1230" i="2"/>
  <c r="L1231" i="2"/>
  <c r="L1232" i="2"/>
  <c r="L1233" i="2"/>
  <c r="L1234" i="2"/>
  <c r="L1235" i="2"/>
  <c r="L1236" i="2"/>
  <c r="L1237" i="2"/>
  <c r="L1238" i="2"/>
  <c r="L1239" i="2"/>
  <c r="L1240" i="2"/>
  <c r="L1241" i="2"/>
  <c r="L1242" i="2"/>
  <c r="L1243" i="2"/>
  <c r="L1244" i="2"/>
  <c r="L1245" i="2"/>
  <c r="L1246" i="2"/>
  <c r="L1247" i="2"/>
  <c r="L1248" i="2"/>
  <c r="L1249" i="2"/>
  <c r="L1250" i="2"/>
  <c r="L1251" i="2"/>
  <c r="L1252" i="2"/>
  <c r="L1253" i="2"/>
  <c r="L1254" i="2"/>
  <c r="L1255" i="2"/>
  <c r="L1256" i="2"/>
  <c r="L1257" i="2"/>
  <c r="L1258" i="2"/>
  <c r="L1259" i="2"/>
  <c r="L1260" i="2"/>
  <c r="L1261" i="2"/>
  <c r="L1262" i="2"/>
  <c r="L1263" i="2"/>
  <c r="L1264" i="2"/>
  <c r="L1265" i="2"/>
  <c r="L1266" i="2"/>
  <c r="L1267" i="2"/>
  <c r="L1268" i="2"/>
  <c r="L1269" i="2"/>
  <c r="L1270" i="2"/>
  <c r="L1271" i="2"/>
  <c r="L1272" i="2"/>
  <c r="L1273" i="2"/>
  <c r="L1274" i="2"/>
  <c r="L1275" i="2"/>
  <c r="L1276" i="2"/>
  <c r="L1277" i="2"/>
  <c r="L1278" i="2"/>
  <c r="L1279" i="2"/>
  <c r="L1280" i="2"/>
  <c r="L1281" i="2"/>
  <c r="L1282" i="2"/>
  <c r="L1283" i="2"/>
  <c r="L1284" i="2"/>
  <c r="L1285" i="2"/>
  <c r="L1286" i="2"/>
  <c r="L1287" i="2"/>
  <c r="L1288" i="2"/>
  <c r="L1289" i="2"/>
  <c r="L1290" i="2"/>
  <c r="L1291" i="2"/>
  <c r="L1292" i="2"/>
  <c r="L1293" i="2"/>
  <c r="L1294" i="2"/>
  <c r="L1295" i="2"/>
  <c r="L1296" i="2"/>
  <c r="L1297" i="2"/>
  <c r="L1298" i="2"/>
  <c r="L1299" i="2"/>
  <c r="L1300" i="2"/>
  <c r="L1301" i="2"/>
  <c r="L1302" i="2"/>
  <c r="L1303" i="2"/>
  <c r="L1304" i="2"/>
  <c r="L1305" i="2"/>
  <c r="L1306" i="2"/>
  <c r="L1307" i="2"/>
  <c r="L1308" i="2"/>
  <c r="L1309" i="2"/>
  <c r="L1310" i="2"/>
  <c r="L1311" i="2"/>
  <c r="L1312" i="2"/>
  <c r="L1313" i="2"/>
  <c r="L1314" i="2"/>
  <c r="L1315" i="2"/>
  <c r="L1316" i="2"/>
  <c r="L1317" i="2"/>
  <c r="L1318" i="2"/>
  <c r="L1319" i="2"/>
  <c r="L1320" i="2"/>
  <c r="L1321" i="2"/>
  <c r="L1322" i="2"/>
  <c r="L1323" i="2"/>
  <c r="L1324" i="2"/>
  <c r="L1325" i="2"/>
  <c r="L1326" i="2"/>
  <c r="L1327" i="2"/>
  <c r="L1328" i="2"/>
  <c r="L1329" i="2"/>
  <c r="L1330" i="2"/>
  <c r="L1331" i="2"/>
  <c r="L1332" i="2"/>
  <c r="L1333" i="2"/>
  <c r="L1334" i="2"/>
  <c r="L1335" i="2"/>
  <c r="L1336" i="2"/>
  <c r="L1337" i="2"/>
  <c r="L1338" i="2"/>
  <c r="L1339" i="2"/>
  <c r="L1340" i="2"/>
  <c r="L1341" i="2"/>
  <c r="L1342" i="2"/>
  <c r="L1343" i="2"/>
  <c r="L1344" i="2"/>
  <c r="L1345" i="2"/>
  <c r="L1346" i="2"/>
  <c r="L1347" i="2"/>
  <c r="L1348" i="2"/>
  <c r="L1349" i="2"/>
  <c r="L1350" i="2"/>
  <c r="L1351" i="2"/>
  <c r="L1352" i="2"/>
  <c r="L1353" i="2"/>
  <c r="L1354" i="2"/>
  <c r="L1355" i="2"/>
  <c r="L1356" i="2"/>
  <c r="L1357" i="2"/>
  <c r="L1358" i="2"/>
  <c r="L1359" i="2"/>
  <c r="L1360" i="2"/>
  <c r="L1361" i="2"/>
  <c r="L1362" i="2"/>
  <c r="L1363" i="2"/>
  <c r="L1364" i="2"/>
  <c r="L1365" i="2"/>
  <c r="L1366" i="2"/>
  <c r="L1367" i="2"/>
  <c r="L1368" i="2"/>
  <c r="L1369" i="2"/>
  <c r="L1370" i="2"/>
  <c r="L1371" i="2"/>
  <c r="L1372" i="2"/>
  <c r="L1373" i="2"/>
  <c r="L1374" i="2"/>
  <c r="L1375" i="2"/>
  <c r="L1376" i="2"/>
  <c r="L1377" i="2"/>
  <c r="L1378" i="2"/>
  <c r="L1379" i="2"/>
  <c r="L1380" i="2"/>
  <c r="L1381" i="2"/>
  <c r="L1382" i="2"/>
  <c r="L1383" i="2"/>
  <c r="L1384" i="2"/>
  <c r="L1385" i="2"/>
  <c r="L1386" i="2"/>
  <c r="L1387" i="2"/>
  <c r="L1388" i="2"/>
  <c r="L1389" i="2"/>
  <c r="L1390" i="2"/>
  <c r="L1391" i="2"/>
  <c r="L1392" i="2"/>
  <c r="L1393" i="2"/>
  <c r="L1394" i="2"/>
  <c r="L1395" i="2"/>
  <c r="L1396" i="2"/>
  <c r="L1397" i="2"/>
  <c r="L1398" i="2"/>
  <c r="L1399" i="2"/>
  <c r="L1400" i="2"/>
  <c r="L1401" i="2"/>
  <c r="L1402" i="2"/>
  <c r="L1403" i="2"/>
  <c r="L1404" i="2"/>
  <c r="L1405" i="2"/>
  <c r="L1406" i="2"/>
  <c r="L1407" i="2"/>
  <c r="L1408" i="2"/>
  <c r="L1409" i="2"/>
  <c r="L1410" i="2"/>
  <c r="L1411" i="2"/>
  <c r="L1412" i="2"/>
  <c r="L1413" i="2"/>
  <c r="L1414" i="2"/>
  <c r="L1415" i="2"/>
  <c r="L1416" i="2"/>
  <c r="L1417" i="2"/>
  <c r="L1418" i="2"/>
  <c r="L1419" i="2"/>
  <c r="L1420" i="2"/>
  <c r="L1421" i="2"/>
  <c r="L1422" i="2"/>
  <c r="L1423" i="2"/>
  <c r="L1424" i="2"/>
  <c r="L1425" i="2"/>
  <c r="L1426" i="2"/>
  <c r="L1427" i="2"/>
  <c r="L1428" i="2"/>
  <c r="L1429" i="2"/>
  <c r="L1430" i="2"/>
  <c r="L1431" i="2"/>
  <c r="L1432" i="2"/>
  <c r="L1433" i="2"/>
  <c r="L1434" i="2"/>
  <c r="L1435" i="2"/>
  <c r="L1436" i="2"/>
  <c r="L1437" i="2"/>
  <c r="L1438" i="2"/>
  <c r="L1439" i="2"/>
  <c r="L1440" i="2"/>
  <c r="L1441" i="2"/>
  <c r="L1442" i="2"/>
  <c r="L1443" i="2"/>
  <c r="L1444" i="2"/>
  <c r="L1445" i="2"/>
  <c r="L1446" i="2"/>
  <c r="L1447" i="2"/>
  <c r="L1448" i="2"/>
  <c r="L1449" i="2"/>
  <c r="L1450" i="2"/>
  <c r="L1451" i="2"/>
  <c r="L1452" i="2"/>
  <c r="L1453" i="2"/>
  <c r="L1454" i="2"/>
  <c r="L1455" i="2"/>
  <c r="L1456" i="2"/>
  <c r="L1457" i="2"/>
  <c r="L1458" i="2"/>
  <c r="L1459" i="2"/>
  <c r="L1460" i="2"/>
  <c r="L1461" i="2"/>
  <c r="L1462" i="2"/>
  <c r="L1463" i="2"/>
  <c r="L1464" i="2"/>
  <c r="L1465" i="2"/>
  <c r="L1466" i="2"/>
  <c r="L1467" i="2"/>
  <c r="L1468" i="2"/>
  <c r="L1469" i="2"/>
  <c r="L1470" i="2"/>
  <c r="L1471" i="2"/>
  <c r="L1472" i="2"/>
  <c r="L1473" i="2"/>
  <c r="L1474" i="2"/>
  <c r="L1475" i="2"/>
  <c r="L1476" i="2"/>
  <c r="L1477" i="2"/>
  <c r="L1478" i="2"/>
  <c r="L1479" i="2"/>
  <c r="L1480" i="2"/>
  <c r="L1481" i="2"/>
  <c r="L1482" i="2"/>
  <c r="L1483" i="2"/>
  <c r="L1484" i="2"/>
  <c r="L1485" i="2"/>
  <c r="L1486" i="2"/>
  <c r="L1487" i="2"/>
  <c r="L1488" i="2"/>
  <c r="L1489" i="2"/>
  <c r="L1490" i="2"/>
  <c r="L1491" i="2"/>
  <c r="L1492" i="2"/>
  <c r="L1493" i="2"/>
  <c r="L1494" i="2"/>
  <c r="L1495" i="2"/>
  <c r="L1496" i="2"/>
  <c r="L1497" i="2"/>
  <c r="L1498" i="2"/>
  <c r="L1499" i="2"/>
  <c r="L1500" i="2"/>
  <c r="L1501" i="2"/>
  <c r="L1502" i="2"/>
  <c r="L1503" i="2"/>
  <c r="L1504" i="2"/>
  <c r="L1505" i="2"/>
  <c r="L1506" i="2"/>
  <c r="L1507" i="2"/>
  <c r="L1508" i="2"/>
  <c r="L1509" i="2"/>
  <c r="L1510" i="2"/>
  <c r="L1511" i="2"/>
  <c r="L1512" i="2"/>
  <c r="L1513" i="2"/>
  <c r="L1514" i="2"/>
  <c r="L1515" i="2"/>
  <c r="L1516" i="2"/>
  <c r="L1517" i="2"/>
  <c r="L1518" i="2"/>
  <c r="L1519" i="2"/>
  <c r="L1520" i="2"/>
  <c r="L1521" i="2"/>
  <c r="L1522" i="2"/>
  <c r="L1523" i="2"/>
  <c r="L1524" i="2"/>
  <c r="L1525" i="2"/>
  <c r="L1526" i="2"/>
  <c r="L1527" i="2"/>
  <c r="L1528" i="2"/>
  <c r="L1529" i="2"/>
  <c r="L1530" i="2"/>
  <c r="L1531" i="2"/>
  <c r="L1532" i="2"/>
  <c r="L1533" i="2"/>
  <c r="L1534" i="2"/>
  <c r="L1535" i="2"/>
  <c r="L1536" i="2"/>
  <c r="L1537" i="2"/>
  <c r="L1538" i="2"/>
  <c r="L1539" i="2"/>
  <c r="L1540" i="2"/>
  <c r="L1541" i="2"/>
  <c r="L1542" i="2"/>
  <c r="L1543" i="2"/>
  <c r="L1544" i="2"/>
  <c r="L1545" i="2"/>
  <c r="L1546" i="2"/>
  <c r="L1547" i="2"/>
  <c r="L1548" i="2"/>
  <c r="L1549" i="2"/>
  <c r="L1550" i="2"/>
  <c r="L1551" i="2"/>
  <c r="L1552" i="2"/>
  <c r="L1553" i="2"/>
  <c r="L1554" i="2"/>
  <c r="L1555" i="2"/>
  <c r="L1556" i="2"/>
  <c r="L1557" i="2"/>
  <c r="L1558" i="2"/>
  <c r="L1559" i="2"/>
  <c r="L1560" i="2"/>
  <c r="L1561" i="2"/>
  <c r="L1562" i="2"/>
  <c r="L1563" i="2"/>
  <c r="L1564" i="2"/>
  <c r="L1565" i="2"/>
  <c r="L1566" i="2"/>
  <c r="L1567" i="2"/>
  <c r="L1568" i="2"/>
  <c r="L1569" i="2"/>
  <c r="L1570" i="2"/>
  <c r="L1571" i="2"/>
  <c r="L1572" i="2"/>
  <c r="L1573" i="2"/>
  <c r="L1574" i="2"/>
  <c r="L1575" i="2"/>
  <c r="L1576" i="2"/>
  <c r="L1577" i="2"/>
  <c r="L1578" i="2"/>
  <c r="L1579" i="2"/>
  <c r="L1580" i="2"/>
  <c r="L1581" i="2"/>
  <c r="L1582" i="2"/>
  <c r="L1583" i="2"/>
  <c r="L1584" i="2"/>
  <c r="L1585" i="2"/>
  <c r="L1586" i="2"/>
  <c r="L1587" i="2"/>
  <c r="L1588" i="2"/>
  <c r="L1589" i="2"/>
  <c r="L1590" i="2"/>
  <c r="L1591" i="2"/>
  <c r="L1592" i="2"/>
  <c r="L1593" i="2"/>
  <c r="L1594" i="2"/>
  <c r="L1595" i="2"/>
  <c r="L1596" i="2"/>
  <c r="L1597" i="2"/>
  <c r="L1598" i="2"/>
  <c r="L1599" i="2"/>
  <c r="L1600" i="2"/>
  <c r="L1601" i="2"/>
  <c r="L1602" i="2"/>
  <c r="L1603" i="2"/>
  <c r="L1604" i="2"/>
  <c r="L1605" i="2"/>
  <c r="L1606" i="2"/>
  <c r="L1607" i="2"/>
  <c r="L1608" i="2"/>
  <c r="L1609" i="2"/>
  <c r="L1610" i="2"/>
  <c r="L1611" i="2"/>
  <c r="L1612" i="2"/>
  <c r="L1613" i="2"/>
  <c r="L1614" i="2"/>
  <c r="L1615" i="2"/>
  <c r="L1616" i="2"/>
  <c r="L1617" i="2"/>
  <c r="L1618" i="2"/>
  <c r="L1619" i="2"/>
  <c r="L1620" i="2"/>
  <c r="L1621" i="2"/>
  <c r="L1622" i="2"/>
  <c r="L1623" i="2"/>
  <c r="L1624" i="2"/>
  <c r="L1625" i="2"/>
  <c r="L1626" i="2"/>
  <c r="L1627" i="2"/>
  <c r="L1628" i="2"/>
  <c r="L1629" i="2"/>
  <c r="L1630" i="2"/>
  <c r="L1631" i="2"/>
  <c r="L1632" i="2"/>
  <c r="L1633" i="2"/>
  <c r="L1634" i="2"/>
  <c r="L1635" i="2"/>
  <c r="L1636" i="2"/>
  <c r="L1637" i="2"/>
  <c r="L1638" i="2"/>
  <c r="L1639" i="2"/>
  <c r="L1640" i="2"/>
  <c r="L1641" i="2"/>
  <c r="L1642" i="2"/>
  <c r="L1643" i="2"/>
  <c r="L1644" i="2"/>
  <c r="L1645" i="2"/>
  <c r="L1646" i="2"/>
  <c r="L1647" i="2"/>
  <c r="L1648" i="2"/>
  <c r="L1649" i="2"/>
  <c r="L1650" i="2"/>
  <c r="L1651" i="2"/>
  <c r="L1652" i="2"/>
  <c r="L1653" i="2"/>
  <c r="L1654" i="2"/>
  <c r="L1655" i="2"/>
  <c r="L1656" i="2"/>
  <c r="L1657" i="2"/>
  <c r="L1658" i="2"/>
  <c r="L1659" i="2"/>
  <c r="L1660" i="2"/>
  <c r="L1661" i="2"/>
  <c r="L1662" i="2"/>
  <c r="L1663" i="2"/>
  <c r="L1664" i="2"/>
  <c r="L1665" i="2"/>
  <c r="L1666" i="2"/>
  <c r="L1667" i="2"/>
  <c r="L1668" i="2"/>
  <c r="L1669" i="2"/>
  <c r="L1670" i="2"/>
  <c r="L1671" i="2"/>
  <c r="L1672" i="2"/>
  <c r="L1673" i="2"/>
  <c r="L1674" i="2"/>
  <c r="L1675" i="2"/>
  <c r="L1676" i="2"/>
  <c r="L1677" i="2"/>
  <c r="L1678" i="2"/>
  <c r="L1679" i="2"/>
  <c r="L1680" i="2"/>
  <c r="L1681" i="2"/>
  <c r="L1682" i="2"/>
  <c r="L1683" i="2"/>
  <c r="L1684" i="2"/>
  <c r="L1685" i="2"/>
  <c r="L1686" i="2"/>
  <c r="L1687" i="2"/>
  <c r="L1688" i="2"/>
  <c r="L1689" i="2"/>
  <c r="L1690" i="2"/>
  <c r="L1691" i="2"/>
  <c r="L1692" i="2"/>
  <c r="L1693" i="2"/>
  <c r="L1694" i="2"/>
  <c r="L1695" i="2"/>
  <c r="L1696" i="2"/>
  <c r="L1697" i="2"/>
  <c r="L1698" i="2"/>
  <c r="L1699" i="2"/>
  <c r="L1700" i="2"/>
  <c r="L1701" i="2"/>
  <c r="L1702" i="2"/>
  <c r="L1703" i="2"/>
  <c r="L1704" i="2"/>
  <c r="L1705" i="2"/>
  <c r="L1706" i="2"/>
  <c r="L1707" i="2"/>
  <c r="L1708" i="2"/>
  <c r="L1709" i="2"/>
  <c r="L1710" i="2"/>
  <c r="L1711" i="2"/>
  <c r="L1712" i="2"/>
  <c r="L1713" i="2"/>
  <c r="L1714" i="2"/>
  <c r="L1715" i="2"/>
  <c r="L1716" i="2"/>
  <c r="L1717" i="2"/>
  <c r="L1718" i="2"/>
  <c r="L1719" i="2"/>
  <c r="L1720" i="2"/>
  <c r="L1721" i="2"/>
  <c r="L1722" i="2"/>
  <c r="L1723" i="2"/>
  <c r="L1724" i="2"/>
  <c r="L1725" i="2"/>
  <c r="L1726" i="2"/>
  <c r="L1727" i="2"/>
  <c r="L1728" i="2"/>
  <c r="L1729" i="2"/>
  <c r="L1730" i="2"/>
  <c r="L1731" i="2"/>
  <c r="L1732" i="2"/>
  <c r="L1733" i="2"/>
  <c r="L1734" i="2"/>
  <c r="L1735" i="2"/>
  <c r="L1736" i="2"/>
  <c r="L1737" i="2"/>
  <c r="L1738" i="2"/>
  <c r="L1739" i="2"/>
  <c r="L1740" i="2"/>
  <c r="L1741" i="2"/>
  <c r="L1742" i="2"/>
  <c r="L1743" i="2"/>
  <c r="L1744" i="2"/>
  <c r="L1745" i="2"/>
  <c r="L1746" i="2"/>
  <c r="L1747" i="2"/>
  <c r="L1748" i="2"/>
  <c r="L1749" i="2"/>
  <c r="L1750" i="2"/>
  <c r="L1751" i="2"/>
  <c r="L1752" i="2"/>
  <c r="L1753" i="2"/>
  <c r="L1754" i="2"/>
  <c r="L1755" i="2"/>
  <c r="L1756" i="2"/>
  <c r="L1757" i="2"/>
  <c r="L1758" i="2"/>
  <c r="L1759" i="2"/>
  <c r="L1760" i="2"/>
  <c r="L1761" i="2"/>
  <c r="L1762" i="2"/>
  <c r="L1763" i="2"/>
  <c r="L1764" i="2"/>
  <c r="L1765" i="2"/>
  <c r="L1766" i="2"/>
  <c r="L1767" i="2"/>
  <c r="L1768" i="2"/>
  <c r="L1769" i="2"/>
  <c r="L1770" i="2"/>
  <c r="L1771" i="2"/>
  <c r="L1772" i="2"/>
  <c r="L1773" i="2"/>
  <c r="L1774" i="2"/>
  <c r="L1775" i="2"/>
  <c r="L1776" i="2"/>
  <c r="L1777" i="2"/>
  <c r="L1778" i="2"/>
  <c r="L1779" i="2"/>
  <c r="L1780" i="2"/>
  <c r="L1781" i="2"/>
  <c r="L1782" i="2"/>
  <c r="L1783" i="2"/>
  <c r="L1784" i="2"/>
  <c r="L1785" i="2"/>
  <c r="L1786" i="2"/>
  <c r="L1787" i="2"/>
  <c r="L1788" i="2"/>
  <c r="L1789" i="2"/>
  <c r="L1790" i="2"/>
  <c r="L1791" i="2"/>
  <c r="L1792" i="2"/>
  <c r="L1793" i="2"/>
  <c r="L1794" i="2"/>
  <c r="L1795" i="2"/>
  <c r="L1796" i="2"/>
  <c r="L1797" i="2"/>
  <c r="L1798" i="2"/>
  <c r="L1799" i="2"/>
  <c r="L1800" i="2"/>
  <c r="L1801" i="2"/>
  <c r="L1802" i="2"/>
  <c r="L1803" i="2"/>
  <c r="L1804" i="2"/>
  <c r="L1805" i="2"/>
  <c r="L1806" i="2"/>
  <c r="L1807" i="2"/>
  <c r="L1808" i="2"/>
  <c r="L1809" i="2"/>
  <c r="L1810" i="2"/>
  <c r="L1811" i="2"/>
  <c r="L1812" i="2"/>
  <c r="L1813" i="2"/>
  <c r="L1814" i="2"/>
  <c r="L1815" i="2"/>
  <c r="L1816" i="2"/>
  <c r="L1817" i="2"/>
  <c r="L1818" i="2"/>
  <c r="L1819" i="2"/>
  <c r="L1820" i="2"/>
  <c r="L1821" i="2"/>
  <c r="L1822" i="2"/>
  <c r="L1823" i="2"/>
  <c r="L1824" i="2"/>
  <c r="L1825" i="2"/>
  <c r="L1826" i="2"/>
  <c r="L1827" i="2"/>
  <c r="L1828" i="2"/>
  <c r="L1829" i="2"/>
  <c r="L1830" i="2"/>
  <c r="L1831" i="2"/>
  <c r="L1832" i="2"/>
  <c r="L1833" i="2"/>
  <c r="L1834" i="2"/>
  <c r="L1835" i="2"/>
  <c r="L1836" i="2"/>
  <c r="L1837" i="2"/>
  <c r="L1838" i="2"/>
  <c r="L1839" i="2"/>
  <c r="L1840" i="2"/>
  <c r="L1841" i="2"/>
  <c r="L1842" i="2"/>
  <c r="L1843" i="2"/>
  <c r="L1844" i="2"/>
  <c r="L1845" i="2"/>
  <c r="L1846" i="2"/>
  <c r="L1847" i="2"/>
  <c r="L1848" i="2"/>
  <c r="L1849" i="2"/>
  <c r="L1850" i="2"/>
  <c r="L1851" i="2"/>
  <c r="L1852" i="2"/>
  <c r="L1853" i="2"/>
  <c r="L1854" i="2"/>
  <c r="L1855" i="2"/>
  <c r="L1856" i="2"/>
  <c r="L1857" i="2"/>
  <c r="L1858" i="2"/>
  <c r="L1859" i="2"/>
  <c r="L1860" i="2"/>
  <c r="L1861" i="2"/>
  <c r="L1862" i="2"/>
  <c r="L1863" i="2"/>
  <c r="L1864" i="2"/>
  <c r="L1865" i="2"/>
  <c r="L1866" i="2"/>
  <c r="L1867" i="2"/>
  <c r="L1868" i="2"/>
  <c r="L1869" i="2"/>
  <c r="L1870" i="2"/>
  <c r="L1871" i="2"/>
  <c r="L1872" i="2"/>
  <c r="L1873" i="2"/>
  <c r="L1874" i="2"/>
  <c r="L1875" i="2"/>
  <c r="L1876" i="2"/>
  <c r="L1877" i="2"/>
  <c r="L1878" i="2"/>
  <c r="L1879" i="2"/>
  <c r="L1880" i="2"/>
  <c r="L1881" i="2"/>
  <c r="L1882" i="2"/>
  <c r="L1883" i="2"/>
  <c r="L1884" i="2"/>
  <c r="L1885" i="2"/>
  <c r="L1886" i="2"/>
  <c r="L1887" i="2"/>
  <c r="L1888" i="2"/>
  <c r="L1889" i="2"/>
  <c r="L1890" i="2"/>
  <c r="L1891" i="2"/>
  <c r="L1892" i="2"/>
  <c r="L1893" i="2"/>
  <c r="L1894" i="2"/>
  <c r="L1895" i="2"/>
  <c r="L1896" i="2"/>
  <c r="L1897" i="2"/>
  <c r="L1898" i="2"/>
  <c r="L1899" i="2"/>
  <c r="L1900" i="2"/>
  <c r="L1901" i="2"/>
  <c r="L1902" i="2"/>
  <c r="L1903" i="2"/>
  <c r="L1904" i="2"/>
  <c r="L1905" i="2"/>
  <c r="L1906" i="2"/>
  <c r="L1907" i="2"/>
  <c r="L1908" i="2"/>
  <c r="L1909" i="2"/>
  <c r="L1910" i="2"/>
  <c r="L1911" i="2"/>
  <c r="L1912" i="2"/>
  <c r="L1913" i="2"/>
  <c r="L1914" i="2"/>
  <c r="L1915" i="2"/>
  <c r="L1916" i="2"/>
  <c r="L1917" i="2"/>
  <c r="L1918" i="2"/>
  <c r="L1919" i="2"/>
  <c r="L1920" i="2"/>
  <c r="L1921" i="2"/>
  <c r="L1922" i="2"/>
  <c r="L1923" i="2"/>
  <c r="L1924" i="2"/>
  <c r="L1925" i="2"/>
  <c r="L1926" i="2"/>
  <c r="L1927" i="2"/>
  <c r="L1928" i="2"/>
  <c r="L1929" i="2"/>
  <c r="L1930" i="2"/>
  <c r="L1931" i="2"/>
  <c r="L1932" i="2"/>
  <c r="L1933" i="2"/>
  <c r="L1934" i="2"/>
  <c r="L1935" i="2"/>
  <c r="L1936" i="2"/>
  <c r="L1937" i="2"/>
  <c r="L1938" i="2"/>
  <c r="L1939" i="2"/>
  <c r="L1940" i="2"/>
  <c r="L1941" i="2"/>
  <c r="L1942" i="2"/>
  <c r="L1943" i="2"/>
  <c r="L1944" i="2"/>
  <c r="L1945" i="2"/>
  <c r="L1946" i="2"/>
  <c r="L1947" i="2"/>
  <c r="L1948" i="2"/>
  <c r="L1949" i="2"/>
  <c r="L1950" i="2"/>
  <c r="L1951" i="2"/>
  <c r="L1952" i="2"/>
  <c r="L1953" i="2"/>
  <c r="L1954" i="2"/>
  <c r="L1955" i="2"/>
  <c r="L1956" i="2"/>
  <c r="L1957" i="2"/>
  <c r="L1958" i="2"/>
  <c r="L1959" i="2"/>
  <c r="L1960" i="2"/>
  <c r="L1961" i="2"/>
  <c r="L1962" i="2"/>
  <c r="L1963" i="2"/>
  <c r="L1964" i="2"/>
  <c r="L1965" i="2"/>
  <c r="L1966" i="2"/>
  <c r="L1967" i="2"/>
  <c r="L1968" i="2"/>
  <c r="L1969" i="2"/>
  <c r="L1970" i="2"/>
  <c r="L1971" i="2"/>
  <c r="L1972" i="2"/>
  <c r="L1973" i="2"/>
  <c r="L1974" i="2"/>
  <c r="L1975" i="2"/>
  <c r="L1976" i="2"/>
  <c r="L1977" i="2"/>
  <c r="L1978" i="2"/>
  <c r="L1979" i="2"/>
  <c r="L1980" i="2"/>
  <c r="L1981" i="2"/>
  <c r="L1982" i="2"/>
  <c r="L1983" i="2"/>
  <c r="L1984" i="2"/>
  <c r="L1985" i="2"/>
  <c r="L1986" i="2"/>
  <c r="L1987" i="2"/>
  <c r="L1988" i="2"/>
  <c r="L1989" i="2"/>
  <c r="L1990" i="2"/>
  <c r="L1991" i="2"/>
  <c r="L1992" i="2"/>
  <c r="L1993" i="2"/>
  <c r="L1994" i="2"/>
  <c r="L1995" i="2"/>
  <c r="L1996" i="2"/>
  <c r="L1997" i="2"/>
  <c r="L1998" i="2"/>
  <c r="L1999" i="2"/>
  <c r="L2000" i="2"/>
  <c r="L2001" i="2"/>
  <c r="K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107" i="2"/>
  <c r="K1108" i="2"/>
  <c r="K1109" i="2"/>
  <c r="K1110" i="2"/>
  <c r="K1111" i="2"/>
  <c r="K1112" i="2"/>
  <c r="K1113" i="2"/>
  <c r="K1114" i="2"/>
  <c r="K1115" i="2"/>
  <c r="K1116" i="2"/>
  <c r="K1117" i="2"/>
  <c r="K1118" i="2"/>
  <c r="K1119" i="2"/>
  <c r="K1120" i="2"/>
  <c r="K1121" i="2"/>
  <c r="K1122" i="2"/>
  <c r="K1123" i="2"/>
  <c r="K1124" i="2"/>
  <c r="K1125" i="2"/>
  <c r="K1126" i="2"/>
  <c r="K1127" i="2"/>
  <c r="K1128" i="2"/>
  <c r="K1129" i="2"/>
  <c r="K1130" i="2"/>
  <c r="K1131" i="2"/>
  <c r="K1132" i="2"/>
  <c r="K1133" i="2"/>
  <c r="K1134" i="2"/>
  <c r="K1135" i="2"/>
  <c r="K1136" i="2"/>
  <c r="K1137" i="2"/>
  <c r="K1138" i="2"/>
  <c r="K1139" i="2"/>
  <c r="K1140" i="2"/>
  <c r="K1141" i="2"/>
  <c r="K1142" i="2"/>
  <c r="K1143" i="2"/>
  <c r="K1144" i="2"/>
  <c r="K1145" i="2"/>
  <c r="K1146" i="2"/>
  <c r="K1147" i="2"/>
  <c r="K1148" i="2"/>
  <c r="K1149" i="2"/>
  <c r="K1150" i="2"/>
  <c r="K1151" i="2"/>
  <c r="K1152" i="2"/>
  <c r="K1153" i="2"/>
  <c r="K1154" i="2"/>
  <c r="K1155" i="2"/>
  <c r="K1156" i="2"/>
  <c r="K1157" i="2"/>
  <c r="K1158" i="2"/>
  <c r="K1159" i="2"/>
  <c r="K1160" i="2"/>
  <c r="K1161" i="2"/>
  <c r="K1162" i="2"/>
  <c r="K1163" i="2"/>
  <c r="K1164" i="2"/>
  <c r="K1165" i="2"/>
  <c r="K1166" i="2"/>
  <c r="K1167" i="2"/>
  <c r="K1168" i="2"/>
  <c r="K1169" i="2"/>
  <c r="K1170" i="2"/>
  <c r="K1171" i="2"/>
  <c r="K1172" i="2"/>
  <c r="K1173" i="2"/>
  <c r="K1174" i="2"/>
  <c r="K1175" i="2"/>
  <c r="K1176" i="2"/>
  <c r="K1177" i="2"/>
  <c r="K1178" i="2"/>
  <c r="K1179" i="2"/>
  <c r="K1180" i="2"/>
  <c r="K1181" i="2"/>
  <c r="K1182" i="2"/>
  <c r="K1183" i="2"/>
  <c r="K1184" i="2"/>
  <c r="K1185" i="2"/>
  <c r="K1186" i="2"/>
  <c r="K1187" i="2"/>
  <c r="K1188" i="2"/>
  <c r="K1189" i="2"/>
  <c r="K1190" i="2"/>
  <c r="K1191" i="2"/>
  <c r="K1192" i="2"/>
  <c r="K1193" i="2"/>
  <c r="K1194" i="2"/>
  <c r="K1195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15" i="2"/>
  <c r="K1216" i="2"/>
  <c r="K1217" i="2"/>
  <c r="K1218" i="2"/>
  <c r="K1219" i="2"/>
  <c r="K1220" i="2"/>
  <c r="K1221" i="2"/>
  <c r="K1222" i="2"/>
  <c r="K1223" i="2"/>
  <c r="K1224" i="2"/>
  <c r="K1225" i="2"/>
  <c r="K1226" i="2"/>
  <c r="K1227" i="2"/>
  <c r="K1228" i="2"/>
  <c r="K1229" i="2"/>
  <c r="K1230" i="2"/>
  <c r="K1231" i="2"/>
  <c r="K1232" i="2"/>
  <c r="K1233" i="2"/>
  <c r="K1234" i="2"/>
  <c r="K1235" i="2"/>
  <c r="K1236" i="2"/>
  <c r="K1237" i="2"/>
  <c r="K1238" i="2"/>
  <c r="K1239" i="2"/>
  <c r="K1240" i="2"/>
  <c r="K1241" i="2"/>
  <c r="K1242" i="2"/>
  <c r="K1243" i="2"/>
  <c r="K1244" i="2"/>
  <c r="K1245" i="2"/>
  <c r="K1246" i="2"/>
  <c r="K1247" i="2"/>
  <c r="K1248" i="2"/>
  <c r="K1249" i="2"/>
  <c r="K1250" i="2"/>
  <c r="K1251" i="2"/>
  <c r="K1252" i="2"/>
  <c r="K1253" i="2"/>
  <c r="K1254" i="2"/>
  <c r="K1255" i="2"/>
  <c r="K1256" i="2"/>
  <c r="K1257" i="2"/>
  <c r="K1258" i="2"/>
  <c r="K1259" i="2"/>
  <c r="K1260" i="2"/>
  <c r="K1261" i="2"/>
  <c r="K1262" i="2"/>
  <c r="K1263" i="2"/>
  <c r="K1264" i="2"/>
  <c r="K1265" i="2"/>
  <c r="K1266" i="2"/>
  <c r="K1267" i="2"/>
  <c r="K1268" i="2"/>
  <c r="K1269" i="2"/>
  <c r="K1270" i="2"/>
  <c r="K1271" i="2"/>
  <c r="K1272" i="2"/>
  <c r="K1273" i="2"/>
  <c r="K1274" i="2"/>
  <c r="K1275" i="2"/>
  <c r="K1276" i="2"/>
  <c r="K1277" i="2"/>
  <c r="K1278" i="2"/>
  <c r="K1279" i="2"/>
  <c r="K1280" i="2"/>
  <c r="K1281" i="2"/>
  <c r="K1282" i="2"/>
  <c r="K1283" i="2"/>
  <c r="K1284" i="2"/>
  <c r="K1285" i="2"/>
  <c r="K1286" i="2"/>
  <c r="K1287" i="2"/>
  <c r="K1288" i="2"/>
  <c r="K1289" i="2"/>
  <c r="K1290" i="2"/>
  <c r="K1291" i="2"/>
  <c r="K1292" i="2"/>
  <c r="K1293" i="2"/>
  <c r="K1294" i="2"/>
  <c r="K1295" i="2"/>
  <c r="K1296" i="2"/>
  <c r="K1297" i="2"/>
  <c r="K1298" i="2"/>
  <c r="K1299" i="2"/>
  <c r="K1300" i="2"/>
  <c r="K1301" i="2"/>
  <c r="K1302" i="2"/>
  <c r="K1303" i="2"/>
  <c r="K1304" i="2"/>
  <c r="K1305" i="2"/>
  <c r="K1306" i="2"/>
  <c r="K1307" i="2"/>
  <c r="K1308" i="2"/>
  <c r="K1309" i="2"/>
  <c r="K1310" i="2"/>
  <c r="K1311" i="2"/>
  <c r="K1312" i="2"/>
  <c r="K1313" i="2"/>
  <c r="K1314" i="2"/>
  <c r="K1315" i="2"/>
  <c r="K1316" i="2"/>
  <c r="K1317" i="2"/>
  <c r="K1318" i="2"/>
  <c r="K1319" i="2"/>
  <c r="K1320" i="2"/>
  <c r="K1321" i="2"/>
  <c r="K1322" i="2"/>
  <c r="K1323" i="2"/>
  <c r="K1324" i="2"/>
  <c r="K1325" i="2"/>
  <c r="K1326" i="2"/>
  <c r="K1327" i="2"/>
  <c r="K1328" i="2"/>
  <c r="K1329" i="2"/>
  <c r="K1330" i="2"/>
  <c r="K1331" i="2"/>
  <c r="K1332" i="2"/>
  <c r="K1333" i="2"/>
  <c r="K1334" i="2"/>
  <c r="K1335" i="2"/>
  <c r="K1336" i="2"/>
  <c r="K1337" i="2"/>
  <c r="K1338" i="2"/>
  <c r="K1339" i="2"/>
  <c r="K1340" i="2"/>
  <c r="K1341" i="2"/>
  <c r="K1342" i="2"/>
  <c r="K1343" i="2"/>
  <c r="K1344" i="2"/>
  <c r="K1345" i="2"/>
  <c r="K1346" i="2"/>
  <c r="K1347" i="2"/>
  <c r="K1348" i="2"/>
  <c r="K1349" i="2"/>
  <c r="K1350" i="2"/>
  <c r="K1351" i="2"/>
  <c r="K1352" i="2"/>
  <c r="K1353" i="2"/>
  <c r="K1354" i="2"/>
  <c r="K1355" i="2"/>
  <c r="K1356" i="2"/>
  <c r="K1357" i="2"/>
  <c r="K1358" i="2"/>
  <c r="K1359" i="2"/>
  <c r="K1360" i="2"/>
  <c r="K1361" i="2"/>
  <c r="K1362" i="2"/>
  <c r="K1363" i="2"/>
  <c r="K1364" i="2"/>
  <c r="K1365" i="2"/>
  <c r="K1366" i="2"/>
  <c r="K1367" i="2"/>
  <c r="K1368" i="2"/>
  <c r="K1369" i="2"/>
  <c r="K1370" i="2"/>
  <c r="K1371" i="2"/>
  <c r="K1372" i="2"/>
  <c r="K1373" i="2"/>
  <c r="K1374" i="2"/>
  <c r="K1375" i="2"/>
  <c r="K1376" i="2"/>
  <c r="K1377" i="2"/>
  <c r="K1378" i="2"/>
  <c r="K1379" i="2"/>
  <c r="K1380" i="2"/>
  <c r="K1381" i="2"/>
  <c r="K1382" i="2"/>
  <c r="K1383" i="2"/>
  <c r="K1384" i="2"/>
  <c r="K1385" i="2"/>
  <c r="K1386" i="2"/>
  <c r="K1387" i="2"/>
  <c r="K1388" i="2"/>
  <c r="K1389" i="2"/>
  <c r="K1390" i="2"/>
  <c r="K1391" i="2"/>
  <c r="K1392" i="2"/>
  <c r="K1393" i="2"/>
  <c r="K1394" i="2"/>
  <c r="K1395" i="2"/>
  <c r="K1396" i="2"/>
  <c r="K1397" i="2"/>
  <c r="K1398" i="2"/>
  <c r="K1399" i="2"/>
  <c r="K1400" i="2"/>
  <c r="K1401" i="2"/>
  <c r="K1402" i="2"/>
  <c r="K1403" i="2"/>
  <c r="K1404" i="2"/>
  <c r="K1405" i="2"/>
  <c r="K1406" i="2"/>
  <c r="K1407" i="2"/>
  <c r="K1408" i="2"/>
  <c r="K1409" i="2"/>
  <c r="K1410" i="2"/>
  <c r="K1411" i="2"/>
  <c r="K1412" i="2"/>
  <c r="K1413" i="2"/>
  <c r="K1414" i="2"/>
  <c r="K1415" i="2"/>
  <c r="K1416" i="2"/>
  <c r="K1417" i="2"/>
  <c r="K1418" i="2"/>
  <c r="K1419" i="2"/>
  <c r="K1420" i="2"/>
  <c r="K1421" i="2"/>
  <c r="K1422" i="2"/>
  <c r="K1423" i="2"/>
  <c r="K1424" i="2"/>
  <c r="K1425" i="2"/>
  <c r="K1426" i="2"/>
  <c r="K1427" i="2"/>
  <c r="K1428" i="2"/>
  <c r="K1429" i="2"/>
  <c r="K1430" i="2"/>
  <c r="K1431" i="2"/>
  <c r="K1432" i="2"/>
  <c r="K1433" i="2"/>
  <c r="K1434" i="2"/>
  <c r="K1435" i="2"/>
  <c r="K1436" i="2"/>
  <c r="K1437" i="2"/>
  <c r="K1438" i="2"/>
  <c r="K1439" i="2"/>
  <c r="K1440" i="2"/>
  <c r="K1441" i="2"/>
  <c r="K1442" i="2"/>
  <c r="K1443" i="2"/>
  <c r="K1444" i="2"/>
  <c r="K1445" i="2"/>
  <c r="K1446" i="2"/>
  <c r="K1447" i="2"/>
  <c r="K1448" i="2"/>
  <c r="K1449" i="2"/>
  <c r="K1450" i="2"/>
  <c r="K1451" i="2"/>
  <c r="K1452" i="2"/>
  <c r="K1453" i="2"/>
  <c r="K1454" i="2"/>
  <c r="K1455" i="2"/>
  <c r="K1456" i="2"/>
  <c r="K1457" i="2"/>
  <c r="K1458" i="2"/>
  <c r="K1459" i="2"/>
  <c r="K1460" i="2"/>
  <c r="K1461" i="2"/>
  <c r="K1462" i="2"/>
  <c r="K1463" i="2"/>
  <c r="K1464" i="2"/>
  <c r="K1465" i="2"/>
  <c r="K1466" i="2"/>
  <c r="K1467" i="2"/>
  <c r="K1468" i="2"/>
  <c r="K1469" i="2"/>
  <c r="K1470" i="2"/>
  <c r="K1471" i="2"/>
  <c r="K1472" i="2"/>
  <c r="K1473" i="2"/>
  <c r="K1474" i="2"/>
  <c r="K1475" i="2"/>
  <c r="K1476" i="2"/>
  <c r="K1477" i="2"/>
  <c r="K1478" i="2"/>
  <c r="K1479" i="2"/>
  <c r="K1480" i="2"/>
  <c r="K1481" i="2"/>
  <c r="K1482" i="2"/>
  <c r="K1483" i="2"/>
  <c r="K1484" i="2"/>
  <c r="K1485" i="2"/>
  <c r="K1486" i="2"/>
  <c r="K1487" i="2"/>
  <c r="K1488" i="2"/>
  <c r="K1489" i="2"/>
  <c r="K1490" i="2"/>
  <c r="K1491" i="2"/>
  <c r="K1492" i="2"/>
  <c r="K1493" i="2"/>
  <c r="K1494" i="2"/>
  <c r="K1495" i="2"/>
  <c r="K1496" i="2"/>
  <c r="K1497" i="2"/>
  <c r="K1498" i="2"/>
  <c r="K1499" i="2"/>
  <c r="K1500" i="2"/>
  <c r="K1501" i="2"/>
  <c r="K1502" i="2"/>
  <c r="K1503" i="2"/>
  <c r="K1504" i="2"/>
  <c r="K1505" i="2"/>
  <c r="K1506" i="2"/>
  <c r="K1507" i="2"/>
  <c r="K1508" i="2"/>
  <c r="K1509" i="2"/>
  <c r="K1510" i="2"/>
  <c r="K1511" i="2"/>
  <c r="K1512" i="2"/>
  <c r="K1513" i="2"/>
  <c r="K1514" i="2"/>
  <c r="K1515" i="2"/>
  <c r="K1516" i="2"/>
  <c r="K1517" i="2"/>
  <c r="K1518" i="2"/>
  <c r="K1519" i="2"/>
  <c r="K1520" i="2"/>
  <c r="K1521" i="2"/>
  <c r="K1522" i="2"/>
  <c r="K1523" i="2"/>
  <c r="K1524" i="2"/>
  <c r="K1525" i="2"/>
  <c r="K1526" i="2"/>
  <c r="K1527" i="2"/>
  <c r="K1528" i="2"/>
  <c r="K1529" i="2"/>
  <c r="K1530" i="2"/>
  <c r="K1531" i="2"/>
  <c r="K1532" i="2"/>
  <c r="K1533" i="2"/>
  <c r="K1534" i="2"/>
  <c r="K1535" i="2"/>
  <c r="K1536" i="2"/>
  <c r="K1537" i="2"/>
  <c r="K1538" i="2"/>
  <c r="K1539" i="2"/>
  <c r="K1540" i="2"/>
  <c r="K1541" i="2"/>
  <c r="K1542" i="2"/>
  <c r="K1543" i="2"/>
  <c r="K1544" i="2"/>
  <c r="K1545" i="2"/>
  <c r="K1546" i="2"/>
  <c r="K1547" i="2"/>
  <c r="K1548" i="2"/>
  <c r="K1549" i="2"/>
  <c r="K1550" i="2"/>
  <c r="K1551" i="2"/>
  <c r="K1552" i="2"/>
  <c r="K1553" i="2"/>
  <c r="K1554" i="2"/>
  <c r="K1555" i="2"/>
  <c r="K1556" i="2"/>
  <c r="K1557" i="2"/>
  <c r="K1558" i="2"/>
  <c r="K1559" i="2"/>
  <c r="K1560" i="2"/>
  <c r="K1561" i="2"/>
  <c r="K1562" i="2"/>
  <c r="K1563" i="2"/>
  <c r="K1564" i="2"/>
  <c r="K1565" i="2"/>
  <c r="K1566" i="2"/>
  <c r="K1567" i="2"/>
  <c r="K1568" i="2"/>
  <c r="K1569" i="2"/>
  <c r="K1570" i="2"/>
  <c r="K1571" i="2"/>
  <c r="K1572" i="2"/>
  <c r="K1573" i="2"/>
  <c r="K1574" i="2"/>
  <c r="K1575" i="2"/>
  <c r="K1576" i="2"/>
  <c r="K1577" i="2"/>
  <c r="K1578" i="2"/>
  <c r="K1579" i="2"/>
  <c r="K1580" i="2"/>
  <c r="K1581" i="2"/>
  <c r="K1582" i="2"/>
  <c r="K1583" i="2"/>
  <c r="K1584" i="2"/>
  <c r="K1585" i="2"/>
  <c r="K1586" i="2"/>
  <c r="K1587" i="2"/>
  <c r="K1588" i="2"/>
  <c r="K1589" i="2"/>
  <c r="K1590" i="2"/>
  <c r="K1591" i="2"/>
  <c r="K1592" i="2"/>
  <c r="K1593" i="2"/>
  <c r="K1594" i="2"/>
  <c r="K1595" i="2"/>
  <c r="K1596" i="2"/>
  <c r="K1597" i="2"/>
  <c r="K1598" i="2"/>
  <c r="K1599" i="2"/>
  <c r="K1600" i="2"/>
  <c r="K1601" i="2"/>
  <c r="K1602" i="2"/>
  <c r="K1603" i="2"/>
  <c r="K1604" i="2"/>
  <c r="K1605" i="2"/>
  <c r="K1606" i="2"/>
  <c r="K1607" i="2"/>
  <c r="K1608" i="2"/>
  <c r="K1609" i="2"/>
  <c r="K1610" i="2"/>
  <c r="K1611" i="2"/>
  <c r="K1612" i="2"/>
  <c r="K1613" i="2"/>
  <c r="K1614" i="2"/>
  <c r="K1615" i="2"/>
  <c r="K1616" i="2"/>
  <c r="K1617" i="2"/>
  <c r="K1618" i="2"/>
  <c r="K1619" i="2"/>
  <c r="K1620" i="2"/>
  <c r="K1621" i="2"/>
  <c r="K1622" i="2"/>
  <c r="K1623" i="2"/>
  <c r="K1624" i="2"/>
  <c r="K1625" i="2"/>
  <c r="K1626" i="2"/>
  <c r="K1627" i="2"/>
  <c r="K1628" i="2"/>
  <c r="K1629" i="2"/>
  <c r="K1630" i="2"/>
  <c r="K1631" i="2"/>
  <c r="K1632" i="2"/>
  <c r="K1633" i="2"/>
  <c r="K1634" i="2"/>
  <c r="K1635" i="2"/>
  <c r="K1636" i="2"/>
  <c r="K1637" i="2"/>
  <c r="K1638" i="2"/>
  <c r="K1639" i="2"/>
  <c r="K1640" i="2"/>
  <c r="K1641" i="2"/>
  <c r="K1642" i="2"/>
  <c r="K1643" i="2"/>
  <c r="K1644" i="2"/>
  <c r="K1645" i="2"/>
  <c r="K1646" i="2"/>
  <c r="K1647" i="2"/>
  <c r="K1648" i="2"/>
  <c r="K1649" i="2"/>
  <c r="K1650" i="2"/>
  <c r="K1651" i="2"/>
  <c r="K1652" i="2"/>
  <c r="K1653" i="2"/>
  <c r="K1654" i="2"/>
  <c r="K1655" i="2"/>
  <c r="K1656" i="2"/>
  <c r="K1657" i="2"/>
  <c r="K1658" i="2"/>
  <c r="K1659" i="2"/>
  <c r="K1660" i="2"/>
  <c r="K1661" i="2"/>
  <c r="K1662" i="2"/>
  <c r="K1663" i="2"/>
  <c r="K1664" i="2"/>
  <c r="K1665" i="2"/>
  <c r="K1666" i="2"/>
  <c r="K1667" i="2"/>
  <c r="K1668" i="2"/>
  <c r="K1669" i="2"/>
  <c r="K1670" i="2"/>
  <c r="K1671" i="2"/>
  <c r="K1672" i="2"/>
  <c r="K1673" i="2"/>
  <c r="K1674" i="2"/>
  <c r="K1675" i="2"/>
  <c r="K1676" i="2"/>
  <c r="K1677" i="2"/>
  <c r="K1678" i="2"/>
  <c r="K1679" i="2"/>
  <c r="K1680" i="2"/>
  <c r="K1681" i="2"/>
  <c r="K1682" i="2"/>
  <c r="K1683" i="2"/>
  <c r="K1684" i="2"/>
  <c r="K1685" i="2"/>
  <c r="K1686" i="2"/>
  <c r="K1687" i="2"/>
  <c r="K1688" i="2"/>
  <c r="K1689" i="2"/>
  <c r="K1690" i="2"/>
  <c r="K1691" i="2"/>
  <c r="K1692" i="2"/>
  <c r="K1693" i="2"/>
  <c r="K1694" i="2"/>
  <c r="K1695" i="2"/>
  <c r="K1696" i="2"/>
  <c r="K1697" i="2"/>
  <c r="K1698" i="2"/>
  <c r="K1699" i="2"/>
  <c r="K1700" i="2"/>
  <c r="K1701" i="2"/>
  <c r="K1702" i="2"/>
  <c r="K1703" i="2"/>
  <c r="K1704" i="2"/>
  <c r="K1705" i="2"/>
  <c r="K1706" i="2"/>
  <c r="K1707" i="2"/>
  <c r="K1708" i="2"/>
  <c r="K1709" i="2"/>
  <c r="K1710" i="2"/>
  <c r="K1711" i="2"/>
  <c r="K1712" i="2"/>
  <c r="K1713" i="2"/>
  <c r="K1714" i="2"/>
  <c r="K1715" i="2"/>
  <c r="K1716" i="2"/>
  <c r="K1717" i="2"/>
  <c r="K1718" i="2"/>
  <c r="K1719" i="2"/>
  <c r="K1720" i="2"/>
  <c r="K1721" i="2"/>
  <c r="K1722" i="2"/>
  <c r="K1723" i="2"/>
  <c r="K1724" i="2"/>
  <c r="K1725" i="2"/>
  <c r="K1726" i="2"/>
  <c r="K1727" i="2"/>
  <c r="K1728" i="2"/>
  <c r="K1729" i="2"/>
  <c r="K1730" i="2"/>
  <c r="K1731" i="2"/>
  <c r="K1732" i="2"/>
  <c r="K1733" i="2"/>
  <c r="K1734" i="2"/>
  <c r="K1735" i="2"/>
  <c r="K1736" i="2"/>
  <c r="K1737" i="2"/>
  <c r="K1738" i="2"/>
  <c r="K1739" i="2"/>
  <c r="K1740" i="2"/>
  <c r="K1741" i="2"/>
  <c r="K1742" i="2"/>
  <c r="K1743" i="2"/>
  <c r="K1744" i="2"/>
  <c r="K1745" i="2"/>
  <c r="K1746" i="2"/>
  <c r="K1747" i="2"/>
  <c r="K1748" i="2"/>
  <c r="K1749" i="2"/>
  <c r="K1750" i="2"/>
  <c r="K1751" i="2"/>
  <c r="K1752" i="2"/>
  <c r="K1753" i="2"/>
  <c r="K1754" i="2"/>
  <c r="K1755" i="2"/>
  <c r="K1756" i="2"/>
  <c r="K1757" i="2"/>
  <c r="K1758" i="2"/>
  <c r="K1759" i="2"/>
  <c r="K1760" i="2"/>
  <c r="K1761" i="2"/>
  <c r="K1762" i="2"/>
  <c r="K1763" i="2"/>
  <c r="K1764" i="2"/>
  <c r="K1765" i="2"/>
  <c r="K1766" i="2"/>
  <c r="K1767" i="2"/>
  <c r="K1768" i="2"/>
  <c r="K1769" i="2"/>
  <c r="K1770" i="2"/>
  <c r="K1771" i="2"/>
  <c r="K1772" i="2"/>
  <c r="K1773" i="2"/>
  <c r="K1774" i="2"/>
  <c r="K1775" i="2"/>
  <c r="K1776" i="2"/>
  <c r="K1777" i="2"/>
  <c r="K1778" i="2"/>
  <c r="K1779" i="2"/>
  <c r="K1780" i="2"/>
  <c r="K1781" i="2"/>
  <c r="K1782" i="2"/>
  <c r="K1783" i="2"/>
  <c r="K1784" i="2"/>
  <c r="K1785" i="2"/>
  <c r="K1786" i="2"/>
  <c r="K1787" i="2"/>
  <c r="K1788" i="2"/>
  <c r="K1789" i="2"/>
  <c r="K1790" i="2"/>
  <c r="K1791" i="2"/>
  <c r="K1792" i="2"/>
  <c r="K1793" i="2"/>
  <c r="K1794" i="2"/>
  <c r="K1795" i="2"/>
  <c r="K1796" i="2"/>
  <c r="K1797" i="2"/>
  <c r="K1798" i="2"/>
  <c r="K1799" i="2"/>
  <c r="K1800" i="2"/>
  <c r="K1801" i="2"/>
  <c r="K1802" i="2"/>
  <c r="K1803" i="2"/>
  <c r="K1804" i="2"/>
  <c r="K1805" i="2"/>
  <c r="K1806" i="2"/>
  <c r="K1807" i="2"/>
  <c r="K1808" i="2"/>
  <c r="K1809" i="2"/>
  <c r="K1810" i="2"/>
  <c r="K1811" i="2"/>
  <c r="K1812" i="2"/>
  <c r="K1813" i="2"/>
  <c r="K1814" i="2"/>
  <c r="K1815" i="2"/>
  <c r="K1816" i="2"/>
  <c r="K1817" i="2"/>
  <c r="K1818" i="2"/>
  <c r="K1819" i="2"/>
  <c r="K1820" i="2"/>
  <c r="K1821" i="2"/>
  <c r="K1822" i="2"/>
  <c r="K1823" i="2"/>
  <c r="K1824" i="2"/>
  <c r="K1825" i="2"/>
  <c r="K1826" i="2"/>
  <c r="K1827" i="2"/>
  <c r="K1828" i="2"/>
  <c r="K1829" i="2"/>
  <c r="K1830" i="2"/>
  <c r="K1831" i="2"/>
  <c r="K1832" i="2"/>
  <c r="K1833" i="2"/>
  <c r="K1834" i="2"/>
  <c r="K1835" i="2"/>
  <c r="K1836" i="2"/>
  <c r="K1837" i="2"/>
  <c r="K1838" i="2"/>
  <c r="K1839" i="2"/>
  <c r="K1840" i="2"/>
  <c r="K1841" i="2"/>
  <c r="K1842" i="2"/>
  <c r="K1843" i="2"/>
  <c r="K1844" i="2"/>
  <c r="K1845" i="2"/>
  <c r="K1846" i="2"/>
  <c r="K1847" i="2"/>
  <c r="K1848" i="2"/>
  <c r="K1849" i="2"/>
  <c r="K1850" i="2"/>
  <c r="K1851" i="2"/>
  <c r="K1852" i="2"/>
  <c r="K1853" i="2"/>
  <c r="K1854" i="2"/>
  <c r="K1855" i="2"/>
  <c r="K1856" i="2"/>
  <c r="K1857" i="2"/>
  <c r="K1858" i="2"/>
  <c r="K1859" i="2"/>
  <c r="K1860" i="2"/>
  <c r="K1861" i="2"/>
  <c r="K1862" i="2"/>
  <c r="K1863" i="2"/>
  <c r="K1864" i="2"/>
  <c r="K1865" i="2"/>
  <c r="K1866" i="2"/>
  <c r="K1867" i="2"/>
  <c r="K1868" i="2"/>
  <c r="K1869" i="2"/>
  <c r="K1870" i="2"/>
  <c r="K1871" i="2"/>
  <c r="K1872" i="2"/>
  <c r="K1873" i="2"/>
  <c r="K1874" i="2"/>
  <c r="K1875" i="2"/>
  <c r="K1876" i="2"/>
  <c r="K1877" i="2"/>
  <c r="K1878" i="2"/>
  <c r="K1879" i="2"/>
  <c r="K1880" i="2"/>
  <c r="K1881" i="2"/>
  <c r="K1882" i="2"/>
  <c r="K1883" i="2"/>
  <c r="K1884" i="2"/>
  <c r="K1885" i="2"/>
  <c r="K1886" i="2"/>
  <c r="K1887" i="2"/>
  <c r="K1888" i="2"/>
  <c r="K1889" i="2"/>
  <c r="K1890" i="2"/>
  <c r="K1891" i="2"/>
  <c r="K1892" i="2"/>
  <c r="K1893" i="2"/>
  <c r="K1894" i="2"/>
  <c r="K1895" i="2"/>
  <c r="K1896" i="2"/>
  <c r="K1897" i="2"/>
  <c r="K1898" i="2"/>
  <c r="K1899" i="2"/>
  <c r="K1900" i="2"/>
  <c r="K1901" i="2"/>
  <c r="K1902" i="2"/>
  <c r="K1903" i="2"/>
  <c r="K1904" i="2"/>
  <c r="K1905" i="2"/>
  <c r="K1906" i="2"/>
  <c r="K1907" i="2"/>
  <c r="K1908" i="2"/>
  <c r="K1909" i="2"/>
  <c r="K1910" i="2"/>
  <c r="K1911" i="2"/>
  <c r="K1912" i="2"/>
  <c r="K1913" i="2"/>
  <c r="K1914" i="2"/>
  <c r="K1915" i="2"/>
  <c r="K1916" i="2"/>
  <c r="K1917" i="2"/>
  <c r="K1918" i="2"/>
  <c r="K1919" i="2"/>
  <c r="K1920" i="2"/>
  <c r="K1921" i="2"/>
  <c r="K1922" i="2"/>
  <c r="K1923" i="2"/>
  <c r="K1924" i="2"/>
  <c r="K1925" i="2"/>
  <c r="K1926" i="2"/>
  <c r="K1927" i="2"/>
  <c r="K1928" i="2"/>
  <c r="K1929" i="2"/>
  <c r="K1930" i="2"/>
  <c r="K1931" i="2"/>
  <c r="K1932" i="2"/>
  <c r="K1933" i="2"/>
  <c r="K1934" i="2"/>
  <c r="K1935" i="2"/>
  <c r="K1936" i="2"/>
  <c r="K1937" i="2"/>
  <c r="K1938" i="2"/>
  <c r="K1939" i="2"/>
  <c r="K1940" i="2"/>
  <c r="K1941" i="2"/>
  <c r="K1942" i="2"/>
  <c r="K1943" i="2"/>
  <c r="K1944" i="2"/>
  <c r="K1945" i="2"/>
  <c r="K1946" i="2"/>
  <c r="K1947" i="2"/>
  <c r="K1948" i="2"/>
  <c r="K1949" i="2"/>
  <c r="K1950" i="2"/>
  <c r="K1951" i="2"/>
  <c r="K1952" i="2"/>
  <c r="K1953" i="2"/>
  <c r="K1954" i="2"/>
  <c r="K1955" i="2"/>
  <c r="K1956" i="2"/>
  <c r="K1957" i="2"/>
  <c r="K1958" i="2"/>
  <c r="K1959" i="2"/>
  <c r="K1960" i="2"/>
  <c r="K1961" i="2"/>
  <c r="K1962" i="2"/>
  <c r="K1963" i="2"/>
  <c r="K1964" i="2"/>
  <c r="K1965" i="2"/>
  <c r="K1966" i="2"/>
  <c r="K1967" i="2"/>
  <c r="K1968" i="2"/>
  <c r="K1969" i="2"/>
  <c r="K1970" i="2"/>
  <c r="K1971" i="2"/>
  <c r="K1972" i="2"/>
  <c r="K1973" i="2"/>
  <c r="K1974" i="2"/>
  <c r="K1975" i="2"/>
  <c r="K1976" i="2"/>
  <c r="K1977" i="2"/>
  <c r="K1978" i="2"/>
  <c r="K1979" i="2"/>
  <c r="K1980" i="2"/>
  <c r="K1981" i="2"/>
  <c r="K1982" i="2"/>
  <c r="K1983" i="2"/>
  <c r="K1984" i="2"/>
  <c r="K1985" i="2"/>
  <c r="K1986" i="2"/>
  <c r="K1987" i="2"/>
  <c r="K1988" i="2"/>
  <c r="K1989" i="2"/>
  <c r="K1990" i="2"/>
  <c r="K1991" i="2"/>
  <c r="K1992" i="2"/>
  <c r="K1993" i="2"/>
  <c r="K1994" i="2"/>
  <c r="K1995" i="2"/>
  <c r="K1996" i="2"/>
  <c r="K1997" i="2"/>
  <c r="K1998" i="2"/>
  <c r="K1999" i="2"/>
  <c r="K2000" i="2"/>
  <c r="K2001" i="2"/>
  <c r="J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89" i="2"/>
  <c r="J1390" i="2"/>
  <c r="J1391" i="2"/>
  <c r="J1392" i="2"/>
  <c r="J1393" i="2"/>
  <c r="J1394" i="2"/>
  <c r="J1395" i="2"/>
  <c r="J1396" i="2"/>
  <c r="J1397" i="2"/>
  <c r="J1398" i="2"/>
  <c r="J1399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1412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6" i="2"/>
  <c r="J1437" i="2"/>
  <c r="J1438" i="2"/>
  <c r="J1439" i="2"/>
  <c r="J1440" i="2"/>
  <c r="J1441" i="2"/>
  <c r="J1442" i="2"/>
  <c r="J1443" i="2"/>
  <c r="J1444" i="2"/>
  <c r="J1445" i="2"/>
  <c r="J1446" i="2"/>
  <c r="J1447" i="2"/>
  <c r="J1448" i="2"/>
  <c r="J1449" i="2"/>
  <c r="J1450" i="2"/>
  <c r="J1451" i="2"/>
  <c r="J1452" i="2"/>
  <c r="J1453" i="2"/>
  <c r="J1454" i="2"/>
  <c r="J1455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J1479" i="2"/>
  <c r="J1480" i="2"/>
  <c r="J1481" i="2"/>
  <c r="J1482" i="2"/>
  <c r="J1483" i="2"/>
  <c r="J1484" i="2"/>
  <c r="J1485" i="2"/>
  <c r="J1486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499" i="2"/>
  <c r="J1500" i="2"/>
  <c r="J1501" i="2"/>
  <c r="J1502" i="2"/>
  <c r="J1503" i="2"/>
  <c r="J1504" i="2"/>
  <c r="J1505" i="2"/>
  <c r="J1506" i="2"/>
  <c r="J1507" i="2"/>
  <c r="J1508" i="2"/>
  <c r="J1509" i="2"/>
  <c r="J1510" i="2"/>
  <c r="J1511" i="2"/>
  <c r="J1512" i="2"/>
  <c r="J1513" i="2"/>
  <c r="J1514" i="2"/>
  <c r="J1515" i="2"/>
  <c r="J1516" i="2"/>
  <c r="J1517" i="2"/>
  <c r="J1518" i="2"/>
  <c r="J1519" i="2"/>
  <c r="J1520" i="2"/>
  <c r="J1521" i="2"/>
  <c r="J1522" i="2"/>
  <c r="J1523" i="2"/>
  <c r="J1524" i="2"/>
  <c r="J1525" i="2"/>
  <c r="J1526" i="2"/>
  <c r="J1527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3" i="2"/>
  <c r="J1554" i="2"/>
  <c r="J1555" i="2"/>
  <c r="J1556" i="2"/>
  <c r="J1557" i="2"/>
  <c r="J1558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7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J1611" i="2"/>
  <c r="J1612" i="2"/>
  <c r="J1613" i="2"/>
  <c r="J1614" i="2"/>
  <c r="J1615" i="2"/>
  <c r="J1616" i="2"/>
  <c r="J1617" i="2"/>
  <c r="J1618" i="2"/>
  <c r="J1619" i="2"/>
  <c r="J1620" i="2"/>
  <c r="J1621" i="2"/>
  <c r="J1622" i="2"/>
  <c r="J1623" i="2"/>
  <c r="J1624" i="2"/>
  <c r="J1625" i="2"/>
  <c r="J1626" i="2"/>
  <c r="J1627" i="2"/>
  <c r="J1628" i="2"/>
  <c r="J1629" i="2"/>
  <c r="J1630" i="2"/>
  <c r="J1631" i="2"/>
  <c r="J1632" i="2"/>
  <c r="J1633" i="2"/>
  <c r="J1634" i="2"/>
  <c r="J1635" i="2"/>
  <c r="J1636" i="2"/>
  <c r="J1637" i="2"/>
  <c r="J1638" i="2"/>
  <c r="J1639" i="2"/>
  <c r="J1640" i="2"/>
  <c r="J1641" i="2"/>
  <c r="J1642" i="2"/>
  <c r="J1643" i="2"/>
  <c r="J1644" i="2"/>
  <c r="J1645" i="2"/>
  <c r="J1646" i="2"/>
  <c r="J1647" i="2"/>
  <c r="J1648" i="2"/>
  <c r="J1649" i="2"/>
  <c r="J1650" i="2"/>
  <c r="J1651" i="2"/>
  <c r="J1652" i="2"/>
  <c r="J1653" i="2"/>
  <c r="J1654" i="2"/>
  <c r="J1655" i="2"/>
  <c r="J1656" i="2"/>
  <c r="J1657" i="2"/>
  <c r="J1658" i="2"/>
  <c r="J1659" i="2"/>
  <c r="J1660" i="2"/>
  <c r="J1661" i="2"/>
  <c r="J1662" i="2"/>
  <c r="J1663" i="2"/>
  <c r="J1664" i="2"/>
  <c r="J1665" i="2"/>
  <c r="J1666" i="2"/>
  <c r="J1667" i="2"/>
  <c r="J1668" i="2"/>
  <c r="J1669" i="2"/>
  <c r="J1670" i="2"/>
  <c r="J1671" i="2"/>
  <c r="J1672" i="2"/>
  <c r="J1673" i="2"/>
  <c r="J1674" i="2"/>
  <c r="J1675" i="2"/>
  <c r="J1676" i="2"/>
  <c r="J1677" i="2"/>
  <c r="J1678" i="2"/>
  <c r="J1679" i="2"/>
  <c r="J1680" i="2"/>
  <c r="J1681" i="2"/>
  <c r="J1682" i="2"/>
  <c r="J1683" i="2"/>
  <c r="J1684" i="2"/>
  <c r="J1685" i="2"/>
  <c r="J1686" i="2"/>
  <c r="J1687" i="2"/>
  <c r="J1688" i="2"/>
  <c r="J1689" i="2"/>
  <c r="J1690" i="2"/>
  <c r="J1691" i="2"/>
  <c r="J1692" i="2"/>
  <c r="J1693" i="2"/>
  <c r="J1694" i="2"/>
  <c r="J1695" i="2"/>
  <c r="J1696" i="2"/>
  <c r="J1697" i="2"/>
  <c r="J1698" i="2"/>
  <c r="J1699" i="2"/>
  <c r="J1700" i="2"/>
  <c r="J1701" i="2"/>
  <c r="J1702" i="2"/>
  <c r="J1703" i="2"/>
  <c r="J1704" i="2"/>
  <c r="J1705" i="2"/>
  <c r="J1706" i="2"/>
  <c r="J1707" i="2"/>
  <c r="J1708" i="2"/>
  <c r="J1709" i="2"/>
  <c r="J1710" i="2"/>
  <c r="J1711" i="2"/>
  <c r="J1712" i="2"/>
  <c r="J1713" i="2"/>
  <c r="J1714" i="2"/>
  <c r="J1715" i="2"/>
  <c r="J1716" i="2"/>
  <c r="J1717" i="2"/>
  <c r="J1718" i="2"/>
  <c r="J1719" i="2"/>
  <c r="J1720" i="2"/>
  <c r="J1721" i="2"/>
  <c r="J1722" i="2"/>
  <c r="J1723" i="2"/>
  <c r="J1724" i="2"/>
  <c r="J1725" i="2"/>
  <c r="J1726" i="2"/>
  <c r="J1727" i="2"/>
  <c r="J1728" i="2"/>
  <c r="J1729" i="2"/>
  <c r="J1730" i="2"/>
  <c r="J1731" i="2"/>
  <c r="J1732" i="2"/>
  <c r="J1733" i="2"/>
  <c r="J1734" i="2"/>
  <c r="J1735" i="2"/>
  <c r="J1736" i="2"/>
  <c r="J1737" i="2"/>
  <c r="J1738" i="2"/>
  <c r="J1739" i="2"/>
  <c r="J1740" i="2"/>
  <c r="J1741" i="2"/>
  <c r="J1742" i="2"/>
  <c r="J1743" i="2"/>
  <c r="J1744" i="2"/>
  <c r="J1745" i="2"/>
  <c r="J1746" i="2"/>
  <c r="J1747" i="2"/>
  <c r="J1748" i="2"/>
  <c r="J1749" i="2"/>
  <c r="J1750" i="2"/>
  <c r="J1751" i="2"/>
  <c r="J1752" i="2"/>
  <c r="J1753" i="2"/>
  <c r="J1754" i="2"/>
  <c r="J1755" i="2"/>
  <c r="J1756" i="2"/>
  <c r="J1757" i="2"/>
  <c r="J1758" i="2"/>
  <c r="J1759" i="2"/>
  <c r="J1760" i="2"/>
  <c r="J1761" i="2"/>
  <c r="J1762" i="2"/>
  <c r="J1763" i="2"/>
  <c r="J1764" i="2"/>
  <c r="J1765" i="2"/>
  <c r="J1766" i="2"/>
  <c r="J1767" i="2"/>
  <c r="J1768" i="2"/>
  <c r="J1769" i="2"/>
  <c r="J1770" i="2"/>
  <c r="J1771" i="2"/>
  <c r="J1772" i="2"/>
  <c r="J1773" i="2"/>
  <c r="J1774" i="2"/>
  <c r="J1775" i="2"/>
  <c r="J1776" i="2"/>
  <c r="J1777" i="2"/>
  <c r="J1778" i="2"/>
  <c r="J1779" i="2"/>
  <c r="J1780" i="2"/>
  <c r="J1781" i="2"/>
  <c r="J1782" i="2"/>
  <c r="J1783" i="2"/>
  <c r="J1784" i="2"/>
  <c r="J1785" i="2"/>
  <c r="J1786" i="2"/>
  <c r="J1787" i="2"/>
  <c r="J1788" i="2"/>
  <c r="J1789" i="2"/>
  <c r="J1790" i="2"/>
  <c r="J1791" i="2"/>
  <c r="J1792" i="2"/>
  <c r="J1793" i="2"/>
  <c r="J1794" i="2"/>
  <c r="J1795" i="2"/>
  <c r="J1796" i="2"/>
  <c r="J1797" i="2"/>
  <c r="J1798" i="2"/>
  <c r="J1799" i="2"/>
  <c r="J1800" i="2"/>
  <c r="J1801" i="2"/>
  <c r="J1802" i="2"/>
  <c r="J1803" i="2"/>
  <c r="J1804" i="2"/>
  <c r="J1805" i="2"/>
  <c r="J1806" i="2"/>
  <c r="J1807" i="2"/>
  <c r="J1808" i="2"/>
  <c r="J1809" i="2"/>
  <c r="J1810" i="2"/>
  <c r="J1811" i="2"/>
  <c r="J1812" i="2"/>
  <c r="J1813" i="2"/>
  <c r="J1814" i="2"/>
  <c r="J1815" i="2"/>
  <c r="J1816" i="2"/>
  <c r="J1817" i="2"/>
  <c r="J1818" i="2"/>
  <c r="J1819" i="2"/>
  <c r="J1820" i="2"/>
  <c r="J1821" i="2"/>
  <c r="J1822" i="2"/>
  <c r="J1823" i="2"/>
  <c r="J1824" i="2"/>
  <c r="J1825" i="2"/>
  <c r="J1826" i="2"/>
  <c r="J1827" i="2"/>
  <c r="J1828" i="2"/>
  <c r="J1829" i="2"/>
  <c r="J1830" i="2"/>
  <c r="J1831" i="2"/>
  <c r="J1832" i="2"/>
  <c r="J1833" i="2"/>
  <c r="J1834" i="2"/>
  <c r="J1835" i="2"/>
  <c r="J1836" i="2"/>
  <c r="J1837" i="2"/>
  <c r="J1838" i="2"/>
  <c r="J1839" i="2"/>
  <c r="J1840" i="2"/>
  <c r="J1841" i="2"/>
  <c r="J1842" i="2"/>
  <c r="J1843" i="2"/>
  <c r="J1844" i="2"/>
  <c r="J1845" i="2"/>
  <c r="J1846" i="2"/>
  <c r="J1847" i="2"/>
  <c r="J1848" i="2"/>
  <c r="J1849" i="2"/>
  <c r="J1850" i="2"/>
  <c r="J1851" i="2"/>
  <c r="J1852" i="2"/>
  <c r="J1853" i="2"/>
  <c r="J1854" i="2"/>
  <c r="J1855" i="2"/>
  <c r="J1856" i="2"/>
  <c r="J1857" i="2"/>
  <c r="J1858" i="2"/>
  <c r="J1859" i="2"/>
  <c r="J1860" i="2"/>
  <c r="J1861" i="2"/>
  <c r="J1862" i="2"/>
  <c r="J1863" i="2"/>
  <c r="J1864" i="2"/>
  <c r="J1865" i="2"/>
  <c r="J1866" i="2"/>
  <c r="J1867" i="2"/>
  <c r="J1868" i="2"/>
  <c r="J1869" i="2"/>
  <c r="J1870" i="2"/>
  <c r="J1871" i="2"/>
  <c r="J1872" i="2"/>
  <c r="J1873" i="2"/>
  <c r="J1874" i="2"/>
  <c r="J1875" i="2"/>
  <c r="J1876" i="2"/>
  <c r="J1877" i="2"/>
  <c r="J1878" i="2"/>
  <c r="J1879" i="2"/>
  <c r="J1880" i="2"/>
  <c r="J1881" i="2"/>
  <c r="J1882" i="2"/>
  <c r="J1883" i="2"/>
  <c r="J1884" i="2"/>
  <c r="J1885" i="2"/>
  <c r="J1886" i="2"/>
  <c r="J1887" i="2"/>
  <c r="J1888" i="2"/>
  <c r="J1889" i="2"/>
  <c r="J1890" i="2"/>
  <c r="J1891" i="2"/>
  <c r="J1892" i="2"/>
  <c r="J1893" i="2"/>
  <c r="J1894" i="2"/>
  <c r="J1895" i="2"/>
  <c r="J1896" i="2"/>
  <c r="J1897" i="2"/>
  <c r="J1898" i="2"/>
  <c r="J1899" i="2"/>
  <c r="J1900" i="2"/>
  <c r="J1901" i="2"/>
  <c r="J1902" i="2"/>
  <c r="J1903" i="2"/>
  <c r="J1904" i="2"/>
  <c r="J1905" i="2"/>
  <c r="J1906" i="2"/>
  <c r="J1907" i="2"/>
  <c r="J1908" i="2"/>
  <c r="J1909" i="2"/>
  <c r="J1910" i="2"/>
  <c r="J1911" i="2"/>
  <c r="J1912" i="2"/>
  <c r="J1913" i="2"/>
  <c r="J1914" i="2"/>
  <c r="J1915" i="2"/>
  <c r="J1916" i="2"/>
  <c r="J1917" i="2"/>
  <c r="J1918" i="2"/>
  <c r="J1919" i="2"/>
  <c r="J1920" i="2"/>
  <c r="J1921" i="2"/>
  <c r="J1922" i="2"/>
  <c r="J1923" i="2"/>
  <c r="J1924" i="2"/>
  <c r="J1925" i="2"/>
  <c r="J1926" i="2"/>
  <c r="J1927" i="2"/>
  <c r="J1928" i="2"/>
  <c r="J1929" i="2"/>
  <c r="J1930" i="2"/>
  <c r="J1931" i="2"/>
  <c r="J1932" i="2"/>
  <c r="J1933" i="2"/>
  <c r="J1934" i="2"/>
  <c r="J1935" i="2"/>
  <c r="J1936" i="2"/>
  <c r="J1937" i="2"/>
  <c r="J1938" i="2"/>
  <c r="J1939" i="2"/>
  <c r="J1940" i="2"/>
  <c r="J1941" i="2"/>
  <c r="J1942" i="2"/>
  <c r="J1943" i="2"/>
  <c r="J1944" i="2"/>
  <c r="J1945" i="2"/>
  <c r="J1946" i="2"/>
  <c r="J1947" i="2"/>
  <c r="J1948" i="2"/>
  <c r="J1949" i="2"/>
  <c r="J1950" i="2"/>
  <c r="J1951" i="2"/>
  <c r="J1952" i="2"/>
  <c r="J1953" i="2"/>
  <c r="J1954" i="2"/>
  <c r="J1955" i="2"/>
  <c r="J1956" i="2"/>
  <c r="J1957" i="2"/>
  <c r="J1958" i="2"/>
  <c r="J1959" i="2"/>
  <c r="J1960" i="2"/>
  <c r="J1961" i="2"/>
  <c r="J1962" i="2"/>
  <c r="J1963" i="2"/>
  <c r="J1964" i="2"/>
  <c r="J1965" i="2"/>
  <c r="J1966" i="2"/>
  <c r="J1967" i="2"/>
  <c r="J1968" i="2"/>
  <c r="J1969" i="2"/>
  <c r="J1970" i="2"/>
  <c r="J1971" i="2"/>
  <c r="J1972" i="2"/>
  <c r="J1973" i="2"/>
  <c r="J1974" i="2"/>
  <c r="J1975" i="2"/>
  <c r="J1976" i="2"/>
  <c r="J1977" i="2"/>
  <c r="J1978" i="2"/>
  <c r="J1979" i="2"/>
  <c r="J1980" i="2"/>
  <c r="J1981" i="2"/>
  <c r="J1982" i="2"/>
  <c r="J1983" i="2"/>
  <c r="J1984" i="2"/>
  <c r="J1985" i="2"/>
  <c r="J1986" i="2"/>
  <c r="J1987" i="2"/>
  <c r="J1988" i="2"/>
  <c r="J1989" i="2"/>
  <c r="J1990" i="2"/>
  <c r="J1991" i="2"/>
  <c r="J1992" i="2"/>
  <c r="J1993" i="2"/>
  <c r="J1994" i="2"/>
  <c r="J1995" i="2"/>
  <c r="J1996" i="2"/>
  <c r="J1997" i="2"/>
  <c r="J1998" i="2"/>
  <c r="J1999" i="2"/>
  <c r="J2000" i="2"/>
  <c r="J2001" i="2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</calcChain>
</file>

<file path=xl/sharedStrings.xml><?xml version="1.0" encoding="utf-8"?>
<sst xmlns="http://schemas.openxmlformats.org/spreadsheetml/2006/main" count="6111" uniqueCount="50">
  <si>
    <t>Fakturadatum</t>
  </si>
  <si>
    <t>Produkt</t>
  </si>
  <si>
    <t>Varumärke</t>
  </si>
  <si>
    <t>Kategori</t>
  </si>
  <si>
    <t>Antal</t>
  </si>
  <si>
    <t>Telefonera Mera AB</t>
  </si>
  <si>
    <t>Pilofix</t>
  </si>
  <si>
    <t>Postfix</t>
  </si>
  <si>
    <t>IT- och telecom</t>
  </si>
  <si>
    <t>Brellboxy AB</t>
  </si>
  <si>
    <t>Tilofix</t>
  </si>
  <si>
    <t>Vårdia AB</t>
  </si>
  <si>
    <t>Offentligt</t>
  </si>
  <si>
    <t>Mellerix AB</t>
  </si>
  <si>
    <t>Kilofix</t>
  </si>
  <si>
    <t>Prefix</t>
  </si>
  <si>
    <t>Tillverkning</t>
  </si>
  <si>
    <t>Livsmedel</t>
  </si>
  <si>
    <t>Prefolkia AB</t>
  </si>
  <si>
    <t>Vilofix</t>
  </si>
  <si>
    <t>Filofix</t>
  </si>
  <si>
    <t>Bilofix</t>
  </si>
  <si>
    <t>Allcto AB</t>
  </si>
  <si>
    <t>Milofix</t>
  </si>
  <si>
    <t>Rellaxion AB</t>
  </si>
  <si>
    <t>Rödtand AB</t>
  </si>
  <si>
    <t>Bollberga AB</t>
  </si>
  <si>
    <t>Trollerilådan AB</t>
  </si>
  <si>
    <t>Skolia AB</t>
  </si>
  <si>
    <t>Intäkt</t>
  </si>
  <si>
    <t>Kundnamn</t>
  </si>
  <si>
    <t>Kundnr</t>
  </si>
  <si>
    <t>Kundkategori</t>
  </si>
  <si>
    <t>Region</t>
  </si>
  <si>
    <t>Väst</t>
  </si>
  <si>
    <t>Syd</t>
  </si>
  <si>
    <t>Öst</t>
  </si>
  <si>
    <t>Kundansvarig</t>
  </si>
  <si>
    <t>Mac Winson</t>
  </si>
  <si>
    <t>Clint Billton</t>
  </si>
  <si>
    <t>Manne Faktursson</t>
  </si>
  <si>
    <t>Malte Svensson</t>
  </si>
  <si>
    <t>Kostnad</t>
  </si>
  <si>
    <t>Summa av TB1</t>
  </si>
  <si>
    <t>Summa av TG</t>
  </si>
  <si>
    <t>Summa av Pris</t>
  </si>
  <si>
    <t>Radetiketter</t>
  </si>
  <si>
    <t>Totalsumma</t>
  </si>
  <si>
    <t>Summa av Intäkt</t>
  </si>
  <si>
    <t>Summa av Kostnad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</si>
</sst>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9" fontId="0" fillId="0" borderId="0" xfId="0" applyNumberFormat="1"/>
    <xf numFmtId="9" fontId="0" fillId="2" borderId="0" xfId="0" applyNumberFormat="1" applyFill="1"/>
    <xf numFmtId="0" fontId="0" fillId="2" borderId="0" xfId="0" applyFill="1"/>
    <xf numFmtId="4" fontId="0" fillId="2" borderId="0" xfId="0" applyNumberFormat="1" applyFill="1"/>
    <xf numFmtId="3" fontId="0" fillId="0" borderId="0" xfId="0" applyNumberFormat="1"/>
  </cellXfs>
  <cellStyles count="1">
    <cellStyle name="Normal" xfId="0" builtinId="0"/>
  </cellStyles>
  <dxfs count="1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numFmt numFmtId="4" formatCode="#,##0.00"/>
    </dxf>
    <dxf>
      <numFmt numFmtId="0" formatCode="General"/>
    </dxf>
    <dxf>
      <numFmt numFmtId="19" formatCode="yyyy/mm/dd"/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[öReginix AB_F.xlsx]Diagram!Pivottabell4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Intäkt och täckningsgrad per Kategori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v-S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noFill/>
            <a:round/>
          </a:ln>
          <a:effectLst/>
        </c:spPr>
        <c:marker>
          <c:symbol val="dash"/>
          <c:size val="30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v-S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Diagram!$B$3</c:f>
              <c:strCache>
                <c:ptCount val="1"/>
                <c:pt idx="0">
                  <c:v>Summa av Intäkt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Diagram!$A$4:$A$8</c:f>
              <c:strCache>
                <c:ptCount val="4"/>
                <c:pt idx="0">
                  <c:v>IT- och telecom</c:v>
                </c:pt>
                <c:pt idx="1">
                  <c:v>Livsmedel</c:v>
                </c:pt>
                <c:pt idx="2">
                  <c:v>Offentligt</c:v>
                </c:pt>
                <c:pt idx="3">
                  <c:v>Tillverkning</c:v>
                </c:pt>
              </c:strCache>
            </c:strRef>
          </c:cat>
          <c:val>
            <c:numRef>
              <c:f>Diagram!$B$4:$B$8</c:f>
              <c:numCache>
                <c:formatCode>#,##0</c:formatCode>
                <c:ptCount val="4"/>
                <c:pt idx="0">
                  <c:v>11985848.800000004</c:v>
                </c:pt>
                <c:pt idx="1">
                  <c:v>7378745.5999999996</c:v>
                </c:pt>
                <c:pt idx="2">
                  <c:v>8110814.3999999957</c:v>
                </c:pt>
                <c:pt idx="3">
                  <c:v>7968592.3999999976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2B-4BC8-8E45-198D1D25D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631304863"/>
        <c:axId val="631303423"/>
      </c:barChart>
      <c:lineChart>
        <c:grouping val="standard"/>
        <c:varyColors val="0"/>
        <c:ser>
          <c:idx val="1"/>
          <c:order val="1"/>
          <c:tx>
            <c:strRef>
              <c:f>Diagram!$C$3</c:f>
              <c:strCache>
                <c:ptCount val="1"/>
                <c:pt idx="0">
                  <c:v>Summa av TG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3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Diagram!$A$4:$A$8</c:f>
              <c:strCache>
                <c:ptCount val="4"/>
                <c:pt idx="0">
                  <c:v>IT- och telecom</c:v>
                </c:pt>
                <c:pt idx="1">
                  <c:v>Livsmedel</c:v>
                </c:pt>
                <c:pt idx="2">
                  <c:v>Offentligt</c:v>
                </c:pt>
                <c:pt idx="3">
                  <c:v>Tillverkning</c:v>
                </c:pt>
              </c:strCache>
            </c:strRef>
          </c:cat>
          <c:val>
            <c:numRef>
              <c:f>Diagram!$C$4:$C$8</c:f>
              <c:numCache>
                <c:formatCode>0%</c:formatCode>
                <c:ptCount val="4"/>
                <c:pt idx="0">
                  <c:v>0.57544660499972267</c:v>
                </c:pt>
                <c:pt idx="1">
                  <c:v>0.64200722681101763</c:v>
                </c:pt>
                <c:pt idx="2">
                  <c:v>0.56735806949299672</c:v>
                </c:pt>
                <c:pt idx="3">
                  <c:v>0.58980855891186001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2B-4BC8-8E45-198D1D25D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3636847"/>
        <c:axId val="703639247"/>
      </c:lineChart>
      <c:catAx>
        <c:axId val="631304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631303423"/>
        <c:crosses val="autoZero"/>
        <c:auto val="1"/>
        <c:lblAlgn val="ctr"/>
        <c:lblOffset val="100"/>
        <c:noMultiLvlLbl val="0"/>
      </c:catAx>
      <c:valAx>
        <c:axId val="63130342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631304863"/>
        <c:crosses val="autoZero"/>
        <c:crossBetween val="between"/>
      </c:valAx>
      <c:valAx>
        <c:axId val="7036392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703636847"/>
        <c:crosses val="max"/>
        <c:crossBetween val="between"/>
      </c:valAx>
      <c:catAx>
        <c:axId val="7036368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3639247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302419</xdr:colOff>
      <xdr:row>0</xdr:row>
      <xdr:rowOff>188118</xdr:rowOff>
    </xdr:from>
    <xdr:to>
      <xdr:col>11</xdr:col>
      <xdr:colOff>17859</xdr:colOff>
      <xdr:row>17</xdr:row>
      <xdr:rowOff>178594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6BB2A1FC-8E4F-F634-69D4-39236C08A7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bias Ljung" refreshedDate="45587.838884143515" createdVersion="8" refreshedVersion="8" minRefreshableVersion="3" recordCount="2000" xr:uid="{68C48777-4B94-422C-91C1-A4D7DB4A1DA0}">
  <cacheSource type="worksheet">
    <worksheetSource name="tbl_Data"/>
  </cacheSource>
  <cacheFields count="18">
    <cacheField name="Fakturadatum" numFmtId="14">
      <sharedItems containsSemiMixedTypes="0" containsNonDate="0" containsDate="1" containsString="0" minDate="2023-01-01T00:00:00" maxDate="2025-01-01T00:00:00" count="678">
        <d v="2023-02-18T00:00:00"/>
        <d v="2024-09-06T00:00:00"/>
        <d v="2023-10-15T00:00:00"/>
        <d v="2024-09-17T00:00:00"/>
        <d v="2023-08-11T00:00:00"/>
        <d v="2023-11-26T00:00:00"/>
        <d v="2023-07-31T00:00:00"/>
        <d v="2024-02-23T00:00:00"/>
        <d v="2024-07-17T00:00:00"/>
        <d v="2024-04-17T00:00:00"/>
        <d v="2024-06-11T00:00:00"/>
        <d v="2023-04-20T00:00:00"/>
        <d v="2024-09-19T00:00:00"/>
        <d v="2023-06-18T00:00:00"/>
        <d v="2024-11-08T00:00:00"/>
        <d v="2024-06-07T00:00:00"/>
        <d v="2023-06-05T00:00:00"/>
        <d v="2024-06-27T00:00:00"/>
        <d v="2023-11-25T00:00:00"/>
        <d v="2024-09-03T00:00:00"/>
        <d v="2024-11-07T00:00:00"/>
        <d v="2023-03-14T00:00:00"/>
        <d v="2023-08-21T00:00:00"/>
        <d v="2024-05-13T00:00:00"/>
        <d v="2024-05-25T00:00:00"/>
        <d v="2023-06-19T00:00:00"/>
        <d v="2023-05-25T00:00:00"/>
        <d v="2023-10-02T00:00:00"/>
        <d v="2024-12-30T00:00:00"/>
        <d v="2023-12-18T00:00:00"/>
        <d v="2024-07-16T00:00:00"/>
        <d v="2024-05-18T00:00:00"/>
        <d v="2024-07-08T00:00:00"/>
        <d v="2024-07-01T00:00:00"/>
        <d v="2023-06-23T00:00:00"/>
        <d v="2024-10-26T00:00:00"/>
        <d v="2024-12-27T00:00:00"/>
        <d v="2024-01-24T00:00:00"/>
        <d v="2023-12-17T00:00:00"/>
        <d v="2024-08-31T00:00:00"/>
        <d v="2024-06-30T00:00:00"/>
        <d v="2023-09-20T00:00:00"/>
        <d v="2024-10-12T00:00:00"/>
        <d v="2023-12-04T00:00:00"/>
        <d v="2023-12-01T00:00:00"/>
        <d v="2024-04-08T00:00:00"/>
        <d v="2024-11-04T00:00:00"/>
        <d v="2023-10-18T00:00:00"/>
        <d v="2024-01-27T00:00:00"/>
        <d v="2024-04-22T00:00:00"/>
        <d v="2023-05-19T00:00:00"/>
        <d v="2024-04-24T00:00:00"/>
        <d v="2024-06-05T00:00:00"/>
        <d v="2023-04-02T00:00:00"/>
        <d v="2023-03-22T00:00:00"/>
        <d v="2023-03-23T00:00:00"/>
        <d v="2024-09-08T00:00:00"/>
        <d v="2024-05-10T00:00:00"/>
        <d v="2023-08-19T00:00:00"/>
        <d v="2024-02-14T00:00:00"/>
        <d v="2023-05-21T00:00:00"/>
        <d v="2024-06-24T00:00:00"/>
        <d v="2023-01-02T00:00:00"/>
        <d v="2023-01-05T00:00:00"/>
        <d v="2023-06-07T00:00:00"/>
        <d v="2023-05-10T00:00:00"/>
        <d v="2024-06-13T00:00:00"/>
        <d v="2024-05-11T00:00:00"/>
        <d v="2024-03-19T00:00:00"/>
        <d v="2024-07-12T00:00:00"/>
        <d v="2024-06-20T00:00:00"/>
        <d v="2024-12-23T00:00:00"/>
        <d v="2024-07-15T00:00:00"/>
        <d v="2023-09-21T00:00:00"/>
        <d v="2023-04-17T00:00:00"/>
        <d v="2023-07-22T00:00:00"/>
        <d v="2023-06-21T00:00:00"/>
        <d v="2023-08-15T00:00:00"/>
        <d v="2023-06-12T00:00:00"/>
        <d v="2024-02-12T00:00:00"/>
        <d v="2023-10-24T00:00:00"/>
        <d v="2023-04-24T00:00:00"/>
        <d v="2024-11-23T00:00:00"/>
        <d v="2023-01-28T00:00:00"/>
        <d v="2024-02-26T00:00:00"/>
        <d v="2023-04-11T00:00:00"/>
        <d v="2023-02-20T00:00:00"/>
        <d v="2023-09-28T00:00:00"/>
        <d v="2024-07-22T00:00:00"/>
        <d v="2024-04-09T00:00:00"/>
        <d v="2023-12-13T00:00:00"/>
        <d v="2024-04-20T00:00:00"/>
        <d v="2023-04-22T00:00:00"/>
        <d v="2024-01-08T00:00:00"/>
        <d v="2023-05-05T00:00:00"/>
        <d v="2024-10-04T00:00:00"/>
        <d v="2023-05-27T00:00:00"/>
        <d v="2024-02-02T00:00:00"/>
        <d v="2024-11-01T00:00:00"/>
        <d v="2023-06-08T00:00:00"/>
        <d v="2024-06-17T00:00:00"/>
        <d v="2024-05-02T00:00:00"/>
        <d v="2023-07-16T00:00:00"/>
        <d v="2024-07-23T00:00:00"/>
        <d v="2024-03-05T00:00:00"/>
        <d v="2024-12-19T00:00:00"/>
        <d v="2024-09-15T00:00:00"/>
        <d v="2024-03-04T00:00:00"/>
        <d v="2023-08-01T00:00:00"/>
        <d v="2023-12-14T00:00:00"/>
        <d v="2024-02-16T00:00:00"/>
        <d v="2024-01-28T00:00:00"/>
        <d v="2023-05-09T00:00:00"/>
        <d v="2024-08-15T00:00:00"/>
        <d v="2023-07-03T00:00:00"/>
        <d v="2024-03-20T00:00:00"/>
        <d v="2023-05-04T00:00:00"/>
        <d v="2023-04-13T00:00:00"/>
        <d v="2023-03-31T00:00:00"/>
        <d v="2023-02-21T00:00:00"/>
        <d v="2023-01-26T00:00:00"/>
        <d v="2023-05-18T00:00:00"/>
        <d v="2023-10-28T00:00:00"/>
        <d v="2024-05-04T00:00:00"/>
        <d v="2024-12-12T00:00:00"/>
        <d v="2023-01-10T00:00:00"/>
        <d v="2024-03-23T00:00:00"/>
        <d v="2023-01-21T00:00:00"/>
        <d v="2024-03-08T00:00:00"/>
        <d v="2024-12-15T00:00:00"/>
        <d v="2023-05-02T00:00:00"/>
        <d v="2023-08-23T00:00:00"/>
        <d v="2023-10-09T00:00:00"/>
        <d v="2024-05-19T00:00:00"/>
        <d v="2023-02-22T00:00:00"/>
        <d v="2023-07-08T00:00:00"/>
        <d v="2023-05-17T00:00:00"/>
        <d v="2023-07-10T00:00:00"/>
        <d v="2024-09-18T00:00:00"/>
        <d v="2024-12-07T00:00:00"/>
        <d v="2023-08-08T00:00:00"/>
        <d v="2023-01-29T00:00:00"/>
        <d v="2023-01-09T00:00:00"/>
        <d v="2023-05-06T00:00:00"/>
        <d v="2024-03-09T00:00:00"/>
        <d v="2024-05-16T00:00:00"/>
        <d v="2023-02-06T00:00:00"/>
        <d v="2024-04-11T00:00:00"/>
        <d v="2023-08-24T00:00:00"/>
        <d v="2024-04-10T00:00:00"/>
        <d v="2023-06-15T00:00:00"/>
        <d v="2024-05-12T00:00:00"/>
        <d v="2023-11-12T00:00:00"/>
        <d v="2023-12-30T00:00:00"/>
        <d v="2024-04-02T00:00:00"/>
        <d v="2024-02-11T00:00:00"/>
        <d v="2023-03-24T00:00:00"/>
        <d v="2024-08-17T00:00:00"/>
        <d v="2023-01-13T00:00:00"/>
        <d v="2024-04-12T00:00:00"/>
        <d v="2023-05-13T00:00:00"/>
        <d v="2024-03-12T00:00:00"/>
        <d v="2023-02-17T00:00:00"/>
        <d v="2023-10-30T00:00:00"/>
        <d v="2023-11-14T00:00:00"/>
        <d v="2023-01-07T00:00:00"/>
        <d v="2023-06-30T00:00:00"/>
        <d v="2023-07-02T00:00:00"/>
        <d v="2023-09-13T00:00:00"/>
        <d v="2023-12-19T00:00:00"/>
        <d v="2023-02-07T00:00:00"/>
        <d v="2023-01-16T00:00:00"/>
        <d v="2024-05-28T00:00:00"/>
        <d v="2023-09-26T00:00:00"/>
        <d v="2024-10-06T00:00:00"/>
        <d v="2024-03-16T00:00:00"/>
        <d v="2024-12-06T00:00:00"/>
        <d v="2023-11-27T00:00:00"/>
        <d v="2023-01-15T00:00:00"/>
        <d v="2024-02-18T00:00:00"/>
        <d v="2024-11-20T00:00:00"/>
        <d v="2024-05-22T00:00:00"/>
        <d v="2024-08-12T00:00:00"/>
        <d v="2024-01-11T00:00:00"/>
        <d v="2024-04-15T00:00:00"/>
        <d v="2023-02-14T00:00:00"/>
        <d v="2023-05-23T00:00:00"/>
        <d v="2023-08-16T00:00:00"/>
        <d v="2024-06-03T00:00:00"/>
        <d v="2024-12-14T00:00:00"/>
        <d v="2024-03-30T00:00:00"/>
        <d v="2023-09-30T00:00:00"/>
        <d v="2024-11-28T00:00:00"/>
        <d v="2023-06-24T00:00:00"/>
        <d v="2023-10-12T00:00:00"/>
        <d v="2023-03-16T00:00:00"/>
        <d v="2023-05-15T00:00:00"/>
        <d v="2024-09-12T00:00:00"/>
        <d v="2023-09-04T00:00:00"/>
        <d v="2023-06-16T00:00:00"/>
        <d v="2023-09-12T00:00:00"/>
        <d v="2023-10-07T00:00:00"/>
        <d v="2023-01-14T00:00:00"/>
        <d v="2023-11-24T00:00:00"/>
        <d v="2024-10-29T00:00:00"/>
        <d v="2024-11-18T00:00:00"/>
        <d v="2023-08-29T00:00:00"/>
        <d v="2024-02-19T00:00:00"/>
        <d v="2024-09-24T00:00:00"/>
        <d v="2023-07-21T00:00:00"/>
        <d v="2023-12-06T00:00:00"/>
        <d v="2024-12-08T00:00:00"/>
        <d v="2023-06-26T00:00:00"/>
        <d v="2024-05-14T00:00:00"/>
        <d v="2024-05-07T00:00:00"/>
        <d v="2023-06-09T00:00:00"/>
        <d v="2023-07-12T00:00:00"/>
        <d v="2024-09-28T00:00:00"/>
        <d v="2024-11-05T00:00:00"/>
        <d v="2024-07-05T00:00:00"/>
        <d v="2023-07-17T00:00:00"/>
        <d v="2024-12-03T00:00:00"/>
        <d v="2023-08-02T00:00:00"/>
        <d v="2024-11-11T00:00:00"/>
        <d v="2023-07-14T00:00:00"/>
        <d v="2024-04-05T00:00:00"/>
        <d v="2024-02-20T00:00:00"/>
        <d v="2023-06-28T00:00:00"/>
        <d v="2024-11-10T00:00:00"/>
        <d v="2023-02-05T00:00:00"/>
        <d v="2024-02-08T00:00:00"/>
        <d v="2024-07-28T00:00:00"/>
        <d v="2024-02-27T00:00:00"/>
        <d v="2023-04-28T00:00:00"/>
        <d v="2023-12-22T00:00:00"/>
        <d v="2023-10-17T00:00:00"/>
        <d v="2023-06-17T00:00:00"/>
        <d v="2023-11-30T00:00:00"/>
        <d v="2024-01-30T00:00:00"/>
        <d v="2024-10-09T00:00:00"/>
        <d v="2024-10-18T00:00:00"/>
        <d v="2023-01-01T00:00:00"/>
        <d v="2024-09-05T00:00:00"/>
        <d v="2024-11-12T00:00:00"/>
        <d v="2024-03-21T00:00:00"/>
        <d v="2024-12-16T00:00:00"/>
        <d v="2023-12-16T00:00:00"/>
        <d v="2023-11-10T00:00:00"/>
        <d v="2024-05-30T00:00:00"/>
        <d v="2023-07-05T00:00:00"/>
        <d v="2023-11-09T00:00:00"/>
        <d v="2023-06-01T00:00:00"/>
        <d v="2024-07-20T00:00:00"/>
        <d v="2024-12-02T00:00:00"/>
        <d v="2023-12-10T00:00:00"/>
        <d v="2024-06-21T00:00:00"/>
        <d v="2024-02-03T00:00:00"/>
        <d v="2024-10-23T00:00:00"/>
        <d v="2023-11-03T00:00:00"/>
        <d v="2023-03-13T00:00:00"/>
        <d v="2023-09-16T00:00:00"/>
        <d v="2023-04-12T00:00:00"/>
        <d v="2023-09-06T00:00:00"/>
        <d v="2024-01-17T00:00:00"/>
        <d v="2024-06-26T00:00:00"/>
        <d v="2023-01-08T00:00:00"/>
        <d v="2023-06-25T00:00:00"/>
        <d v="2024-04-18T00:00:00"/>
        <d v="2024-01-23T00:00:00"/>
        <d v="2023-02-04T00:00:00"/>
        <d v="2024-05-20T00:00:00"/>
        <d v="2024-12-26T00:00:00"/>
        <d v="2024-12-09T00:00:00"/>
        <d v="2024-12-21T00:00:00"/>
        <d v="2023-02-27T00:00:00"/>
        <d v="2023-02-12T00:00:00"/>
        <d v="2024-02-24T00:00:00"/>
        <d v="2023-04-19T00:00:00"/>
        <d v="2023-12-12T00:00:00"/>
        <d v="2024-08-10T00:00:00"/>
        <d v="2024-02-28T00:00:00"/>
        <d v="2024-10-01T00:00:00"/>
        <d v="2024-03-15T00:00:00"/>
        <d v="2023-08-09T00:00:00"/>
        <d v="2024-06-02T00:00:00"/>
        <d v="2023-05-31T00:00:00"/>
        <d v="2023-10-27T00:00:00"/>
        <d v="2023-04-27T00:00:00"/>
        <d v="2024-02-07T00:00:00"/>
        <d v="2024-07-21T00:00:00"/>
        <d v="2024-05-06T00:00:00"/>
        <d v="2024-01-16T00:00:00"/>
        <d v="2024-02-13T00:00:00"/>
        <d v="2023-10-06T00:00:00"/>
        <d v="2024-07-24T00:00:00"/>
        <d v="2024-09-10T00:00:00"/>
        <d v="2024-10-22T00:00:00"/>
        <d v="2023-09-23T00:00:00"/>
        <d v="2024-08-05T00:00:00"/>
        <d v="2024-04-03T00:00:00"/>
        <d v="2023-05-07T00:00:00"/>
        <d v="2023-11-16T00:00:00"/>
        <d v="2023-12-09T00:00:00"/>
        <d v="2023-12-05T00:00:00"/>
        <d v="2024-12-11T00:00:00"/>
        <d v="2024-02-04T00:00:00"/>
        <d v="2024-12-20T00:00:00"/>
        <d v="2024-09-13T00:00:00"/>
        <d v="2024-03-24T00:00:00"/>
        <d v="2024-07-04T00:00:00"/>
        <d v="2023-04-06T00:00:00"/>
        <d v="2024-08-18T00:00:00"/>
        <d v="2024-09-01T00:00:00"/>
        <d v="2023-01-17T00:00:00"/>
        <d v="2023-06-04T00:00:00"/>
        <d v="2023-04-14T00:00:00"/>
        <d v="2023-06-20T00:00:00"/>
        <d v="2023-11-23T00:00:00"/>
        <d v="2023-09-14T00:00:00"/>
        <d v="2023-03-19T00:00:00"/>
        <d v="2023-08-10T00:00:00"/>
        <d v="2024-12-28T00:00:00"/>
        <d v="2024-10-24T00:00:00"/>
        <d v="2024-01-15T00:00:00"/>
        <d v="2023-10-29T00:00:00"/>
        <d v="2023-02-25T00:00:00"/>
        <d v="2023-12-24T00:00:00"/>
        <d v="2023-11-08T00:00:00"/>
        <d v="2023-05-01T00:00:00"/>
        <d v="2023-03-28T00:00:00"/>
        <d v="2024-10-10T00:00:00"/>
        <d v="2024-09-02T00:00:00"/>
        <d v="2024-10-25T00:00:00"/>
        <d v="2023-11-05T00:00:00"/>
        <d v="2023-03-17T00:00:00"/>
        <d v="2023-05-22T00:00:00"/>
        <d v="2023-07-13T00:00:00"/>
        <d v="2023-09-24T00:00:00"/>
        <d v="2024-07-25T00:00:00"/>
        <d v="2023-06-22T00:00:00"/>
        <d v="2023-04-10T00:00:00"/>
        <d v="2024-06-15T00:00:00"/>
        <d v="2023-11-13T00:00:00"/>
        <d v="2023-05-26T00:00:00"/>
        <d v="2024-05-27T00:00:00"/>
        <d v="2024-04-13T00:00:00"/>
        <d v="2024-11-29T00:00:00"/>
        <d v="2024-05-24T00:00:00"/>
        <d v="2023-02-08T00:00:00"/>
        <d v="2024-03-27T00:00:00"/>
        <d v="2023-12-03T00:00:00"/>
        <d v="2024-03-25T00:00:00"/>
        <d v="2023-09-27T00:00:00"/>
        <d v="2024-08-04T00:00:00"/>
        <d v="2024-04-29T00:00:00"/>
        <d v="2024-10-16T00:00:00"/>
        <d v="2023-06-29T00:00:00"/>
        <d v="2024-03-01T00:00:00"/>
        <d v="2023-03-18T00:00:00"/>
        <d v="2023-01-25T00:00:00"/>
        <d v="2024-10-31T00:00:00"/>
        <d v="2024-03-14T00:00:00"/>
        <d v="2024-09-11T00:00:00"/>
        <d v="2023-03-09T00:00:00"/>
        <d v="2023-07-30T00:00:00"/>
        <d v="2023-08-13T00:00:00"/>
        <d v="2023-04-05T00:00:00"/>
        <d v="2024-10-02T00:00:00"/>
        <d v="2023-11-01T00:00:00"/>
        <d v="2024-11-24T00:00:00"/>
        <d v="2023-03-26T00:00:00"/>
        <d v="2024-11-03T00:00:00"/>
        <d v="2023-04-08T00:00:00"/>
        <d v="2023-01-27T00:00:00"/>
        <d v="2023-06-10T00:00:00"/>
        <d v="2023-09-15T00:00:00"/>
        <d v="2024-09-04T00:00:00"/>
        <d v="2024-05-29T00:00:00"/>
        <d v="2023-04-18T00:00:00"/>
        <d v="2024-01-10T00:00:00"/>
        <d v="2024-05-23T00:00:00"/>
        <d v="2024-11-16T00:00:00"/>
        <d v="2024-04-23T00:00:00"/>
        <d v="2024-08-19T00:00:00"/>
        <d v="2023-01-30T00:00:00"/>
        <d v="2023-09-07T00:00:00"/>
        <d v="2023-07-24T00:00:00"/>
        <d v="2024-01-12T00:00:00"/>
        <d v="2024-09-30T00:00:00"/>
        <d v="2024-12-13T00:00:00"/>
        <d v="2023-12-27T00:00:00"/>
        <d v="2023-01-11T00:00:00"/>
        <d v="2023-11-17T00:00:00"/>
        <d v="2023-08-07T00:00:00"/>
        <d v="2023-06-27T00:00:00"/>
        <d v="2023-03-01T00:00:00"/>
        <d v="2024-01-03T00:00:00"/>
        <d v="2023-08-14T00:00:00"/>
        <d v="2024-06-06T00:00:00"/>
        <d v="2023-09-10T00:00:00"/>
        <d v="2023-07-20T00:00:00"/>
        <d v="2024-07-18T00:00:00"/>
        <d v="2024-01-21T00:00:00"/>
        <d v="2023-11-07T00:00:00"/>
        <d v="2024-02-25T00:00:00"/>
        <d v="2023-11-29T00:00:00"/>
        <d v="2024-06-14T00:00:00"/>
        <d v="2023-07-26T00:00:00"/>
        <d v="2023-02-09T00:00:00"/>
        <d v="2024-04-01T00:00:00"/>
        <d v="2024-06-28T00:00:00"/>
        <d v="2023-04-25T00:00:00"/>
        <d v="2024-04-26T00:00:00"/>
        <d v="2024-01-22T00:00:00"/>
        <d v="2023-07-18T00:00:00"/>
        <d v="2024-07-02T00:00:00"/>
        <d v="2023-12-28T00:00:00"/>
        <d v="2023-03-05T00:00:00"/>
        <d v="2024-03-28T00:00:00"/>
        <d v="2023-01-19T00:00:00"/>
        <d v="2023-12-23T00:00:00"/>
        <d v="2023-02-15T00:00:00"/>
        <d v="2024-10-07T00:00:00"/>
        <d v="2023-09-17T00:00:00"/>
        <d v="2024-08-26T00:00:00"/>
        <d v="2024-03-13T00:00:00"/>
        <d v="2023-12-11T00:00:00"/>
        <d v="2024-02-01T00:00:00"/>
        <d v="2024-02-21T00:00:00"/>
        <d v="2024-05-17T00:00:00"/>
        <d v="2024-01-20T00:00:00"/>
        <d v="2024-07-11T00:00:00"/>
        <d v="2024-12-17T00:00:00"/>
        <d v="2024-10-20T00:00:00"/>
        <d v="2024-07-06T00:00:00"/>
        <d v="2023-11-22T00:00:00"/>
        <d v="2024-12-29T00:00:00"/>
        <d v="2024-11-15T00:00:00"/>
        <d v="2024-10-11T00:00:00"/>
        <d v="2023-01-06T00:00:00"/>
        <d v="2024-04-16T00:00:00"/>
        <d v="2023-12-15T00:00:00"/>
        <d v="2024-10-08T00:00:00"/>
        <d v="2023-01-24T00:00:00"/>
        <d v="2023-09-18T00:00:00"/>
        <d v="2023-11-02T00:00:00"/>
        <d v="2023-02-24T00:00:00"/>
        <d v="2023-11-21T00:00:00"/>
        <d v="2024-01-02T00:00:00"/>
        <d v="2024-12-18T00:00:00"/>
        <d v="2024-10-17T00:00:00"/>
        <d v="2024-06-01T00:00:00"/>
        <d v="2023-06-14T00:00:00"/>
        <d v="2024-02-06T00:00:00"/>
        <d v="2024-06-08T00:00:00"/>
        <d v="2023-08-28T00:00:00"/>
        <d v="2023-04-16T00:00:00"/>
        <d v="2024-08-07T00:00:00"/>
        <d v="2024-08-28T00:00:00"/>
        <d v="2023-02-19T00:00:00"/>
        <d v="2023-10-05T00:00:00"/>
        <d v="2024-07-03T00:00:00"/>
        <d v="2023-08-17T00:00:00"/>
        <d v="2023-07-15T00:00:00"/>
        <d v="2023-07-29T00:00:00"/>
        <d v="2023-11-18T00:00:00"/>
        <d v="2024-08-13T00:00:00"/>
        <d v="2023-12-08T00:00:00"/>
        <d v="2023-02-16T00:00:00"/>
        <d v="2024-03-17T00:00:00"/>
        <d v="2023-10-19T00:00:00"/>
        <d v="2023-02-23T00:00:00"/>
        <d v="2023-07-27T00:00:00"/>
        <d v="2024-06-23T00:00:00"/>
        <d v="2023-05-12T00:00:00"/>
        <d v="2023-02-01T00:00:00"/>
        <d v="2024-06-22T00:00:00"/>
        <d v="2023-01-18T00:00:00"/>
        <d v="2024-12-31T00:00:00"/>
        <d v="2024-07-13T00:00:00"/>
        <d v="2024-06-19T00:00:00"/>
        <d v="2023-02-13T00:00:00"/>
        <d v="2023-03-06T00:00:00"/>
        <d v="2024-11-09T00:00:00"/>
        <d v="2024-12-01T00:00:00"/>
        <d v="2024-11-06T00:00:00"/>
        <d v="2023-07-01T00:00:00"/>
        <d v="2024-09-26T00:00:00"/>
        <d v="2024-02-10T00:00:00"/>
        <d v="2023-03-03T00:00:00"/>
        <d v="2023-08-06T00:00:00"/>
        <d v="2023-11-19T00:00:00"/>
        <d v="2023-07-11T00:00:00"/>
        <d v="2024-08-29T00:00:00"/>
        <d v="2023-05-29T00:00:00"/>
        <d v="2024-03-02T00:00:00"/>
        <d v="2024-06-18T00:00:00"/>
        <d v="2023-08-20T00:00:00"/>
        <d v="2023-10-10T00:00:00"/>
        <d v="2024-03-29T00:00:00"/>
        <d v="2023-09-03T00:00:00"/>
        <d v="2024-03-06T00:00:00"/>
        <d v="2024-01-07T00:00:00"/>
        <d v="2023-10-25T00:00:00"/>
        <d v="2023-09-29T00:00:00"/>
        <d v="2024-04-25T00:00:00"/>
        <d v="2023-08-12T00:00:00"/>
        <d v="2023-10-23T00:00:00"/>
        <d v="2024-05-15T00:00:00"/>
        <d v="2023-04-30T00:00:00"/>
        <d v="2023-08-30T00:00:00"/>
        <d v="2024-05-31T00:00:00"/>
        <d v="2024-03-03T00:00:00"/>
        <d v="2024-01-19T00:00:00"/>
        <d v="2023-03-30T00:00:00"/>
        <d v="2024-06-10T00:00:00"/>
        <d v="2024-03-11T00:00:00"/>
        <d v="2024-11-30T00:00:00"/>
        <d v="2024-01-01T00:00:00"/>
        <d v="2024-06-29T00:00:00"/>
        <d v="2024-12-22T00:00:00"/>
        <d v="2023-06-03T00:00:00"/>
        <d v="2023-03-07T00:00:00"/>
        <d v="2024-04-04T00:00:00"/>
        <d v="2023-12-21T00:00:00"/>
        <d v="2023-12-29T00:00:00"/>
        <d v="2023-09-02T00:00:00"/>
        <d v="2023-05-11T00:00:00"/>
        <d v="2023-01-03T00:00:00"/>
        <d v="2024-08-16T00:00:00"/>
        <d v="2023-10-21T00:00:00"/>
        <d v="2024-01-06T00:00:00"/>
        <d v="2024-07-10T00:00:00"/>
        <d v="2024-01-29T00:00:00"/>
        <d v="2024-08-06T00:00:00"/>
        <d v="2024-06-04T00:00:00"/>
        <d v="2023-10-20T00:00:00"/>
        <d v="2024-03-18T00:00:00"/>
        <d v="2024-10-14T00:00:00"/>
        <d v="2023-08-05T00:00:00"/>
        <d v="2024-04-19T00:00:00"/>
        <d v="2024-11-26T00:00:00"/>
        <d v="2023-04-09T00:00:00"/>
        <d v="2023-03-02T00:00:00"/>
        <d v="2024-03-22T00:00:00"/>
        <d v="2024-08-25T00:00:00"/>
        <d v="2023-02-02T00:00:00"/>
        <d v="2023-03-08T00:00:00"/>
        <d v="2023-10-31T00:00:00"/>
        <d v="2024-10-19T00:00:00"/>
        <d v="2023-10-04T00:00:00"/>
        <d v="2024-10-03T00:00:00"/>
        <d v="2023-10-01T00:00:00"/>
        <d v="2024-10-28T00:00:00"/>
        <d v="2023-04-29T00:00:00"/>
        <d v="2023-11-04T00:00:00"/>
        <d v="2024-08-30T00:00:00"/>
        <d v="2024-08-14T00:00:00"/>
        <d v="2023-02-28T00:00:00"/>
        <d v="2024-10-27T00:00:00"/>
        <d v="2023-12-20T00:00:00"/>
        <d v="2024-12-10T00:00:00"/>
        <d v="2024-09-27T00:00:00"/>
        <d v="2023-05-28T00:00:00"/>
        <d v="2024-04-14T00:00:00"/>
        <d v="2023-07-25T00:00:00"/>
        <d v="2024-02-29T00:00:00"/>
        <d v="2023-02-10T00:00:00"/>
        <d v="2023-10-26T00:00:00"/>
        <d v="2024-11-22T00:00:00"/>
        <d v="2023-07-09T00:00:00"/>
        <d v="2023-04-07T00:00:00"/>
        <d v="2023-04-21T00:00:00"/>
        <d v="2023-11-28T00:00:00"/>
        <d v="2023-11-15T00:00:00"/>
        <d v="2023-05-16T00:00:00"/>
        <d v="2024-09-16T00:00:00"/>
        <d v="2024-06-25T00:00:00"/>
        <d v="2023-09-01T00:00:00"/>
        <d v="2024-11-19T00:00:00"/>
        <d v="2024-10-15T00:00:00"/>
        <d v="2024-08-02T00:00:00"/>
        <d v="2023-01-12T00:00:00"/>
        <d v="2024-05-08T00:00:00"/>
        <d v="2024-07-27T00:00:00"/>
        <d v="2024-01-25T00:00:00"/>
        <d v="2024-09-07T00:00:00"/>
        <d v="2023-05-20T00:00:00"/>
        <d v="2024-02-15T00:00:00"/>
        <d v="2024-01-26T00:00:00"/>
        <d v="2024-09-25T00:00:00"/>
        <d v="2024-08-01T00:00:00"/>
        <d v="2023-08-18T00:00:00"/>
        <d v="2024-07-30T00:00:00"/>
        <d v="2024-05-01T00:00:00"/>
        <d v="2023-07-19T00:00:00"/>
        <d v="2023-03-15T00:00:00"/>
        <d v="2024-11-17T00:00:00"/>
        <d v="2023-03-10T00:00:00"/>
        <d v="2024-07-07T00:00:00"/>
        <d v="2023-07-07T00:00:00"/>
        <d v="2023-09-09T00:00:00"/>
        <d v="2024-10-05T00:00:00"/>
        <d v="2024-03-10T00:00:00"/>
        <d v="2023-03-29T00:00:00"/>
        <d v="2024-09-14T00:00:00"/>
        <d v="2023-08-27T00:00:00"/>
        <d v="2024-03-07T00:00:00"/>
        <d v="2024-09-09T00:00:00"/>
        <d v="2024-11-21T00:00:00"/>
        <d v="2024-10-13T00:00:00"/>
        <d v="2023-01-22T00:00:00"/>
        <d v="2024-02-05T00:00:00"/>
        <d v="2023-02-26T00:00:00"/>
        <d v="2024-04-21T00:00:00"/>
        <d v="2023-06-11T00:00:00"/>
        <d v="2024-09-20T00:00:00"/>
        <d v="2023-05-24T00:00:00"/>
        <d v="2023-12-25T00:00:00"/>
        <d v="2024-05-09T00:00:00"/>
        <d v="2023-07-04T00:00:00"/>
        <d v="2024-09-23T00:00:00"/>
        <d v="2024-09-21T00:00:00"/>
        <d v="2024-12-05T00:00:00"/>
        <d v="2024-07-19T00:00:00"/>
        <d v="2024-04-30T00:00:00"/>
        <d v="2024-12-25T00:00:00"/>
        <d v="2024-03-31T00:00:00"/>
        <d v="2024-05-05T00:00:00"/>
        <d v="2023-05-14T00:00:00"/>
        <d v="2024-08-22T00:00:00"/>
        <d v="2024-10-21T00:00:00"/>
        <d v="2023-06-06T00:00:00"/>
        <d v="2023-07-23T00:00:00"/>
        <d v="2023-11-11T00:00:00"/>
        <d v="2024-05-03T00:00:00"/>
        <d v="2023-04-15T00:00:00"/>
        <d v="2023-03-27T00:00:00"/>
        <d v="2023-04-23T00:00:00"/>
        <d v="2023-10-08T00:00:00"/>
        <d v="2023-12-31T00:00:00"/>
        <d v="2023-08-22T00:00:00"/>
        <d v="2023-05-03T00:00:00"/>
        <d v="2024-06-09T00:00:00"/>
        <d v="2023-02-11T00:00:00"/>
        <d v="2024-02-17T00:00:00"/>
        <d v="2024-07-14T00:00:00"/>
        <d v="2023-09-11T00:00:00"/>
        <d v="2024-08-24T00:00:00"/>
        <d v="2023-08-04T00:00:00"/>
        <d v="2023-03-04T00:00:00"/>
        <d v="2024-08-21T00:00:00"/>
        <d v="2023-09-08T00:00:00"/>
        <d v="2023-10-11T00:00:00"/>
        <d v="2023-10-03T00:00:00"/>
        <d v="2024-01-09T00:00:00"/>
        <d v="2023-08-03T00:00:00"/>
        <d v="2023-10-22T00:00:00"/>
        <d v="2023-03-25T00:00:00"/>
        <d v="2023-03-21T00:00:00"/>
        <d v="2024-04-06T00:00:00"/>
        <d v="2024-11-25T00:00:00"/>
        <d v="2024-11-27T00:00:00"/>
        <d v="2023-09-25T00:00:00"/>
        <d v="2024-01-04T00:00:00"/>
        <d v="2023-05-08T00:00:00"/>
        <d v="2023-01-04T00:00:00"/>
        <d v="2023-08-25T00:00:00"/>
        <d v="2024-01-31T00:00:00"/>
        <d v="2024-04-28T00:00:00"/>
        <d v="2024-06-12T00:00:00"/>
        <d v="2024-08-27T00:00:00"/>
        <d v="2024-04-07T00:00:00"/>
        <d v="2023-01-31T00:00:00"/>
        <d v="2023-09-22T00:00:00"/>
        <d v="2024-09-22T00:00:00"/>
        <d v="2023-07-06T00:00:00"/>
        <d v="2023-03-12T00:00:00"/>
      </sharedItems>
      <fieldGroup par="17"/>
    </cacheField>
    <cacheField name="Kundnr" numFmtId="0">
      <sharedItems containsSemiMixedTypes="0" containsString="0" containsNumber="1" containsInteger="1" minValue="1001" maxValue="1011"/>
    </cacheField>
    <cacheField name="Produkt" numFmtId="0">
      <sharedItems count="7">
        <s v="Pilofix"/>
        <s v="Tilofix"/>
        <s v="Kilofix"/>
        <s v="Vilofix"/>
        <s v="Filofix"/>
        <s v="Bilofix"/>
        <s v="Milofix"/>
      </sharedItems>
    </cacheField>
    <cacheField name="Varumärke" numFmtId="0">
      <sharedItems count="2">
        <s v="Postfix"/>
        <s v="Prefix"/>
      </sharedItems>
    </cacheField>
    <cacheField name="Kategori" numFmtId="0">
      <sharedItems count="4">
        <s v="IT- och telecom"/>
        <s v="Offentligt"/>
        <s v="Tillverkning"/>
        <s v="Livsmedel"/>
      </sharedItems>
    </cacheField>
    <cacheField name="Antal" numFmtId="0">
      <sharedItems containsSemiMixedTypes="0" containsString="0" containsNumber="1" containsInteger="1" minValue="1" maxValue="30"/>
    </cacheField>
    <cacheField name="Intäkt" numFmtId="4">
      <sharedItems containsSemiMixedTypes="0" containsString="0" containsNumber="1" minValue="853.2" maxValue="51480.000000000007"/>
    </cacheField>
    <cacheField name="Kostnad" numFmtId="4">
      <sharedItems containsSemiMixedTypes="0" containsString="0" containsNumber="1" minValue="165.20000000000005" maxValue="26040.000000000007"/>
    </cacheField>
    <cacheField name="Kundnamn" numFmtId="0">
      <sharedItems/>
    </cacheField>
    <cacheField name="Kundkategori" numFmtId="0">
      <sharedItems count="4">
        <s v="IT- och telecom"/>
        <s v="Offentligt"/>
        <s v="Tillverkning"/>
        <s v="Livsmedel"/>
      </sharedItems>
    </cacheField>
    <cacheField name="Region" numFmtId="0">
      <sharedItems count="3">
        <s v="Väst"/>
        <s v="Syd"/>
        <s v="Öst"/>
      </sharedItems>
    </cacheField>
    <cacheField name="Kundansvarig" numFmtId="0">
      <sharedItems/>
    </cacheField>
    <cacheField name="TB1" numFmtId="0" formula="Intäkt-Kostnad" databaseField="0"/>
    <cacheField name="TG" numFmtId="0" formula="TB1/Intäkt" databaseField="0"/>
    <cacheField name="Pris" numFmtId="0" formula="Intäkt/Antal" databaseField="0"/>
    <cacheField name="Månader (Fakturadatum)" numFmtId="0" databaseField="0">
      <fieldGroup base="0">
        <rangePr groupBy="months" startDate="2023-01-01T00:00:00" endDate="2025-01-01T00:00:00"/>
        <groupItems count="14">
          <s v="&lt;2023-01-01"/>
          <s v="jan"/>
          <s v="feb"/>
          <s v="mar"/>
          <s v="apr"/>
          <s v="maj"/>
          <s v="jun"/>
          <s v="jul"/>
          <s v="aug"/>
          <s v="sep"/>
          <s v="okt"/>
          <s v="nov"/>
          <s v="dec"/>
          <s v="&gt;2025-01-01"/>
        </groupItems>
      </fieldGroup>
    </cacheField>
    <cacheField name="Kvartal (Fakturadatum)" numFmtId="0" databaseField="0">
      <fieldGroup base="0">
        <rangePr groupBy="quarters" startDate="2023-01-01T00:00:00" endDate="2025-01-01T00:00:00"/>
        <groupItems count="6">
          <s v="&lt;2023-01-01"/>
          <s v="Kv1"/>
          <s v="Kv2"/>
          <s v="Kv3"/>
          <s v="Kv4"/>
          <s v="&gt;2025-01-01"/>
        </groupItems>
      </fieldGroup>
    </cacheField>
    <cacheField name="År (Fakturadatum)" numFmtId="0" databaseField="0">
      <fieldGroup base="0">
        <rangePr groupBy="years" startDate="2023-01-01T00:00:00" endDate="2025-01-01T00:00:00"/>
        <groupItems count="5">
          <s v="&lt;2023-01-01"/>
          <s v="2023"/>
          <s v="2024"/>
          <s v="2025"/>
          <s v="&gt;2025-01-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0">
  <r>
    <x v="0"/>
    <n v="1001"/>
    <x v="0"/>
    <x v="0"/>
    <x v="0"/>
    <n v="1"/>
    <n v="1314.4"/>
    <n v="714.40000000000009"/>
    <s v="Telefonera Mera AB"/>
    <x v="0"/>
    <x v="0"/>
    <s v="Mac Winson"/>
  </r>
  <r>
    <x v="1"/>
    <n v="1002"/>
    <x v="1"/>
    <x v="0"/>
    <x v="0"/>
    <n v="26"/>
    <n v="23712"/>
    <n v="6448"/>
    <s v="Brellboxy AB"/>
    <x v="0"/>
    <x v="1"/>
    <s v="Mac Winson"/>
  </r>
  <r>
    <x v="2"/>
    <n v="1003"/>
    <x v="1"/>
    <x v="0"/>
    <x v="1"/>
    <n v="15"/>
    <n v="15120"/>
    <n v="5160"/>
    <s v="Vårdia AB"/>
    <x v="1"/>
    <x v="1"/>
    <s v="Clint Billton"/>
  </r>
  <r>
    <x v="3"/>
    <n v="1002"/>
    <x v="1"/>
    <x v="0"/>
    <x v="0"/>
    <n v="27"/>
    <n v="24624"/>
    <n v="6696"/>
    <s v="Brellboxy AB"/>
    <x v="0"/>
    <x v="1"/>
    <s v="Mac Winson"/>
  </r>
  <r>
    <x v="4"/>
    <n v="1004"/>
    <x v="2"/>
    <x v="1"/>
    <x v="2"/>
    <n v="13"/>
    <n v="18304"/>
    <n v="8736"/>
    <s v="Mellerix AB"/>
    <x v="2"/>
    <x v="1"/>
    <s v="Manne Faktursson"/>
  </r>
  <r>
    <x v="5"/>
    <n v="1005"/>
    <x v="3"/>
    <x v="0"/>
    <x v="0"/>
    <n v="17"/>
    <n v="20311.599999999999"/>
    <n v="8751.5999999999985"/>
    <s v="Prefolkia AB"/>
    <x v="0"/>
    <x v="2"/>
    <s v="Mac Winson"/>
  </r>
  <r>
    <x v="6"/>
    <n v="1004"/>
    <x v="4"/>
    <x v="1"/>
    <x v="2"/>
    <n v="20"/>
    <n v="34320.000000000007"/>
    <n v="17360.000000000007"/>
    <s v="Mellerix AB"/>
    <x v="2"/>
    <x v="1"/>
    <s v="Manne Faktursson"/>
  </r>
  <r>
    <x v="7"/>
    <n v="1006"/>
    <x v="2"/>
    <x v="1"/>
    <x v="3"/>
    <n v="13"/>
    <n v="14976"/>
    <n v="5408"/>
    <s v="Allcto AB"/>
    <x v="3"/>
    <x v="2"/>
    <s v="Malte Svensson"/>
  </r>
  <r>
    <x v="8"/>
    <n v="1005"/>
    <x v="5"/>
    <x v="0"/>
    <x v="0"/>
    <n v="11"/>
    <n v="12236.400000000001"/>
    <n v="4668.4000000000015"/>
    <s v="Prefolkia AB"/>
    <x v="0"/>
    <x v="2"/>
    <s v="Mac Winson"/>
  </r>
  <r>
    <x v="9"/>
    <n v="1006"/>
    <x v="1"/>
    <x v="0"/>
    <x v="3"/>
    <n v="28"/>
    <n v="24192"/>
    <n v="5600"/>
    <s v="Allcto AB"/>
    <x v="3"/>
    <x v="2"/>
    <s v="Malte Svensson"/>
  </r>
  <r>
    <x v="10"/>
    <n v="1003"/>
    <x v="3"/>
    <x v="0"/>
    <x v="1"/>
    <n v="25"/>
    <n v="30450"/>
    <n v="13450"/>
    <s v="Vårdia AB"/>
    <x v="1"/>
    <x v="1"/>
    <s v="Clint Billton"/>
  </r>
  <r>
    <x v="11"/>
    <n v="1007"/>
    <x v="2"/>
    <x v="1"/>
    <x v="2"/>
    <n v="11"/>
    <n v="11968"/>
    <n v="3872"/>
    <s v="Rellaxion AB"/>
    <x v="2"/>
    <x v="0"/>
    <s v="Manne Faktursson"/>
  </r>
  <r>
    <x v="6"/>
    <n v="1007"/>
    <x v="5"/>
    <x v="0"/>
    <x v="2"/>
    <n v="30"/>
    <n v="27540"/>
    <n v="6900"/>
    <s v="Rellaxion AB"/>
    <x v="2"/>
    <x v="0"/>
    <s v="Manne Faktursson"/>
  </r>
  <r>
    <x v="12"/>
    <n v="1008"/>
    <x v="1"/>
    <x v="0"/>
    <x v="3"/>
    <n v="10"/>
    <n v="9600"/>
    <n v="2960"/>
    <s v="Rödtand AB"/>
    <x v="3"/>
    <x v="0"/>
    <s v="Malte Svensson"/>
  </r>
  <r>
    <x v="13"/>
    <n v="1003"/>
    <x v="0"/>
    <x v="0"/>
    <x v="1"/>
    <n v="25"/>
    <n v="32550"/>
    <n v="17550"/>
    <s v="Vårdia AB"/>
    <x v="1"/>
    <x v="1"/>
    <s v="Clint Billton"/>
  </r>
  <r>
    <x v="14"/>
    <n v="1008"/>
    <x v="2"/>
    <x v="1"/>
    <x v="3"/>
    <n v="13"/>
    <n v="16640"/>
    <n v="7072"/>
    <s v="Rödtand AB"/>
    <x v="3"/>
    <x v="0"/>
    <s v="Malte Svensson"/>
  </r>
  <r>
    <x v="15"/>
    <n v="1001"/>
    <x v="5"/>
    <x v="0"/>
    <x v="0"/>
    <n v="4"/>
    <n v="4579.2"/>
    <n v="1827.1999999999998"/>
    <s v="Telefonera Mera AB"/>
    <x v="0"/>
    <x v="0"/>
    <s v="Mac Winson"/>
  </r>
  <r>
    <x v="16"/>
    <n v="1001"/>
    <x v="0"/>
    <x v="0"/>
    <x v="0"/>
    <n v="11"/>
    <n v="14458.400000000001"/>
    <n v="7858.4000000000015"/>
    <s v="Telefonera Mera AB"/>
    <x v="0"/>
    <x v="0"/>
    <s v="Mac Winson"/>
  </r>
  <r>
    <x v="17"/>
    <n v="1008"/>
    <x v="2"/>
    <x v="1"/>
    <x v="3"/>
    <n v="17"/>
    <n v="21760"/>
    <n v="9248"/>
    <s v="Rödtand AB"/>
    <x v="3"/>
    <x v="0"/>
    <s v="Malte Svensson"/>
  </r>
  <r>
    <x v="18"/>
    <n v="1003"/>
    <x v="6"/>
    <x v="1"/>
    <x v="1"/>
    <n v="27"/>
    <n v="39690"/>
    <n v="19170"/>
    <s v="Vårdia AB"/>
    <x v="1"/>
    <x v="1"/>
    <s v="Clint Billton"/>
  </r>
  <r>
    <x v="19"/>
    <n v="1009"/>
    <x v="2"/>
    <x v="1"/>
    <x v="2"/>
    <n v="17"/>
    <n v="20889.599999999999"/>
    <n v="8377.5999999999985"/>
    <s v="Bollberga AB"/>
    <x v="2"/>
    <x v="2"/>
    <s v="Manne Faktursson"/>
  </r>
  <r>
    <x v="20"/>
    <n v="1006"/>
    <x v="6"/>
    <x v="1"/>
    <x v="3"/>
    <n v="20"/>
    <n v="25200"/>
    <n v="10000"/>
    <s v="Allcto AB"/>
    <x v="3"/>
    <x v="2"/>
    <s v="Malte Svensson"/>
  </r>
  <r>
    <x v="21"/>
    <n v="1003"/>
    <x v="2"/>
    <x v="1"/>
    <x v="1"/>
    <n v="11"/>
    <n v="14784"/>
    <n v="6688"/>
    <s v="Vårdia AB"/>
    <x v="1"/>
    <x v="1"/>
    <s v="Clint Billton"/>
  </r>
  <r>
    <x v="22"/>
    <n v="1003"/>
    <x v="2"/>
    <x v="1"/>
    <x v="1"/>
    <n v="16"/>
    <n v="21504"/>
    <n v="9728"/>
    <s v="Vårdia AB"/>
    <x v="1"/>
    <x v="1"/>
    <s v="Clint Billton"/>
  </r>
  <r>
    <x v="23"/>
    <n v="1003"/>
    <x v="3"/>
    <x v="0"/>
    <x v="1"/>
    <n v="12"/>
    <n v="14616"/>
    <n v="6456"/>
    <s v="Vårdia AB"/>
    <x v="1"/>
    <x v="1"/>
    <s v="Clint Billton"/>
  </r>
  <r>
    <x v="24"/>
    <n v="1010"/>
    <x v="2"/>
    <x v="1"/>
    <x v="3"/>
    <n v="10"/>
    <n v="10112"/>
    <n v="2752"/>
    <s v="Trollerilådan AB"/>
    <x v="3"/>
    <x v="1"/>
    <s v="Malte Svensson"/>
  </r>
  <r>
    <x v="25"/>
    <n v="1010"/>
    <x v="4"/>
    <x v="1"/>
    <x v="3"/>
    <n v="20"/>
    <n v="24648"/>
    <n v="7688"/>
    <s v="Trollerilådan AB"/>
    <x v="3"/>
    <x v="1"/>
    <s v="Malte Svensson"/>
  </r>
  <r>
    <x v="26"/>
    <n v="1003"/>
    <x v="5"/>
    <x v="0"/>
    <x v="1"/>
    <n v="11"/>
    <n v="12474"/>
    <n v="4906"/>
    <s v="Vårdia AB"/>
    <x v="1"/>
    <x v="1"/>
    <s v="Clint Billton"/>
  </r>
  <r>
    <x v="27"/>
    <n v="1003"/>
    <x v="4"/>
    <x v="1"/>
    <x v="1"/>
    <n v="16"/>
    <n v="26208"/>
    <n v="12640"/>
    <s v="Vårdia AB"/>
    <x v="1"/>
    <x v="1"/>
    <s v="Clint Billton"/>
  </r>
  <r>
    <x v="28"/>
    <n v="1003"/>
    <x v="6"/>
    <x v="1"/>
    <x v="1"/>
    <n v="8"/>
    <n v="11760"/>
    <n v="5680"/>
    <s v="Vårdia AB"/>
    <x v="1"/>
    <x v="1"/>
    <s v="Clint Billton"/>
  </r>
  <r>
    <x v="29"/>
    <n v="1008"/>
    <x v="0"/>
    <x v="0"/>
    <x v="3"/>
    <n v="18"/>
    <n v="22320"/>
    <n v="11520"/>
    <s v="Rödtand AB"/>
    <x v="3"/>
    <x v="0"/>
    <s v="Malte Svensson"/>
  </r>
  <r>
    <x v="30"/>
    <n v="1003"/>
    <x v="3"/>
    <x v="0"/>
    <x v="1"/>
    <n v="21"/>
    <n v="25578"/>
    <n v="11298"/>
    <s v="Vårdia AB"/>
    <x v="1"/>
    <x v="1"/>
    <s v="Clint Billton"/>
  </r>
  <r>
    <x v="31"/>
    <n v="1003"/>
    <x v="4"/>
    <x v="1"/>
    <x v="1"/>
    <n v="16"/>
    <n v="26208"/>
    <n v="12640"/>
    <s v="Vårdia AB"/>
    <x v="1"/>
    <x v="1"/>
    <s v="Clint Billton"/>
  </r>
  <r>
    <x v="32"/>
    <n v="1003"/>
    <x v="2"/>
    <x v="1"/>
    <x v="1"/>
    <n v="13"/>
    <n v="17472"/>
    <n v="7904"/>
    <s v="Vårdia AB"/>
    <x v="1"/>
    <x v="1"/>
    <s v="Clint Billton"/>
  </r>
  <r>
    <x v="33"/>
    <n v="1011"/>
    <x v="5"/>
    <x v="0"/>
    <x v="1"/>
    <n v="16"/>
    <n v="17107.2"/>
    <n v="6099.2000000000007"/>
    <s v="Skolia AB"/>
    <x v="1"/>
    <x v="2"/>
    <s v="Clint Billton"/>
  </r>
  <r>
    <x v="34"/>
    <n v="1004"/>
    <x v="1"/>
    <x v="0"/>
    <x v="2"/>
    <n v="30"/>
    <n v="31680"/>
    <n v="11760"/>
    <s v="Mellerix AB"/>
    <x v="2"/>
    <x v="1"/>
    <s v="Manne Faktursson"/>
  </r>
  <r>
    <x v="35"/>
    <n v="1008"/>
    <x v="4"/>
    <x v="1"/>
    <x v="3"/>
    <n v="10"/>
    <n v="15600"/>
    <n v="7120"/>
    <s v="Rödtand AB"/>
    <x v="3"/>
    <x v="0"/>
    <s v="Malte Svensson"/>
  </r>
  <r>
    <x v="36"/>
    <n v="1001"/>
    <x v="1"/>
    <x v="0"/>
    <x v="0"/>
    <n v="8"/>
    <n v="8140.8"/>
    <n v="2828.8"/>
    <s v="Telefonera Mera AB"/>
    <x v="0"/>
    <x v="0"/>
    <s v="Mac Winson"/>
  </r>
  <r>
    <x v="37"/>
    <n v="1005"/>
    <x v="5"/>
    <x v="0"/>
    <x v="0"/>
    <n v="10"/>
    <n v="11124"/>
    <n v="4244"/>
    <s v="Prefolkia AB"/>
    <x v="0"/>
    <x v="2"/>
    <s v="Mac Winson"/>
  </r>
  <r>
    <x v="38"/>
    <n v="1008"/>
    <x v="6"/>
    <x v="1"/>
    <x v="3"/>
    <n v="12"/>
    <n v="16800"/>
    <n v="7680"/>
    <s v="Rödtand AB"/>
    <x v="3"/>
    <x v="0"/>
    <s v="Malte Svensson"/>
  </r>
  <r>
    <x v="39"/>
    <n v="1008"/>
    <x v="1"/>
    <x v="0"/>
    <x v="3"/>
    <n v="12"/>
    <n v="11520"/>
    <n v="3552"/>
    <s v="Rödtand AB"/>
    <x v="3"/>
    <x v="0"/>
    <s v="Malte Svensson"/>
  </r>
  <r>
    <x v="40"/>
    <n v="1011"/>
    <x v="0"/>
    <x v="0"/>
    <x v="1"/>
    <n v="13"/>
    <n v="15958.8"/>
    <n v="8158.7999999999993"/>
    <s v="Skolia AB"/>
    <x v="1"/>
    <x v="2"/>
    <s v="Clint Billton"/>
  </r>
  <r>
    <x v="41"/>
    <n v="1005"/>
    <x v="4"/>
    <x v="1"/>
    <x v="0"/>
    <n v="23"/>
    <n v="36956.400000000001"/>
    <n v="17452.400000000001"/>
    <s v="Prefolkia AB"/>
    <x v="0"/>
    <x v="2"/>
    <s v="Mac Winson"/>
  </r>
  <r>
    <x v="42"/>
    <n v="1003"/>
    <x v="2"/>
    <x v="1"/>
    <x v="1"/>
    <n v="10"/>
    <n v="13440"/>
    <n v="6080"/>
    <s v="Vårdia AB"/>
    <x v="1"/>
    <x v="1"/>
    <s v="Clint Billton"/>
  </r>
  <r>
    <x v="43"/>
    <n v="1001"/>
    <x v="5"/>
    <x v="0"/>
    <x v="0"/>
    <n v="13"/>
    <n v="14882.4"/>
    <n v="5938.4"/>
    <s v="Telefonera Mera AB"/>
    <x v="0"/>
    <x v="0"/>
    <s v="Mac Winson"/>
  </r>
  <r>
    <x v="44"/>
    <n v="1003"/>
    <x v="2"/>
    <x v="1"/>
    <x v="1"/>
    <n v="27"/>
    <n v="36288"/>
    <n v="16416"/>
    <s v="Vårdia AB"/>
    <x v="1"/>
    <x v="1"/>
    <s v="Clint Billton"/>
  </r>
  <r>
    <x v="45"/>
    <n v="1003"/>
    <x v="4"/>
    <x v="1"/>
    <x v="1"/>
    <n v="21"/>
    <n v="34398"/>
    <n v="16590"/>
    <s v="Vårdia AB"/>
    <x v="1"/>
    <x v="1"/>
    <s v="Clint Billton"/>
  </r>
  <r>
    <x v="46"/>
    <n v="1004"/>
    <x v="0"/>
    <x v="0"/>
    <x v="2"/>
    <n v="23"/>
    <n v="31372"/>
    <n v="17572"/>
    <s v="Mellerix AB"/>
    <x v="2"/>
    <x v="1"/>
    <s v="Manne Faktursson"/>
  </r>
  <r>
    <x v="47"/>
    <n v="1008"/>
    <x v="2"/>
    <x v="1"/>
    <x v="3"/>
    <n v="14"/>
    <n v="17920"/>
    <n v="7616"/>
    <s v="Rödtand AB"/>
    <x v="3"/>
    <x v="0"/>
    <s v="Malte Svensson"/>
  </r>
  <r>
    <x v="15"/>
    <n v="1006"/>
    <x v="1"/>
    <x v="0"/>
    <x v="3"/>
    <n v="29"/>
    <n v="25056"/>
    <n v="5800"/>
    <s v="Allcto AB"/>
    <x v="3"/>
    <x v="2"/>
    <s v="Malte Svensson"/>
  </r>
  <r>
    <x v="48"/>
    <n v="1008"/>
    <x v="6"/>
    <x v="1"/>
    <x v="3"/>
    <n v="3"/>
    <n v="4200"/>
    <n v="1920"/>
    <s v="Rödtand AB"/>
    <x v="3"/>
    <x v="0"/>
    <s v="Malte Svensson"/>
  </r>
  <r>
    <x v="49"/>
    <n v="1008"/>
    <x v="5"/>
    <x v="0"/>
    <x v="3"/>
    <n v="13"/>
    <n v="14040"/>
    <n v="5096"/>
    <s v="Rödtand AB"/>
    <x v="3"/>
    <x v="0"/>
    <s v="Malte Svensson"/>
  </r>
  <r>
    <x v="50"/>
    <n v="1008"/>
    <x v="5"/>
    <x v="0"/>
    <x v="3"/>
    <n v="29"/>
    <n v="31320"/>
    <n v="11368"/>
    <s v="Rödtand AB"/>
    <x v="3"/>
    <x v="0"/>
    <s v="Malte Svensson"/>
  </r>
  <r>
    <x v="51"/>
    <n v="1008"/>
    <x v="1"/>
    <x v="0"/>
    <x v="3"/>
    <n v="6"/>
    <n v="5760"/>
    <n v="1776"/>
    <s v="Rödtand AB"/>
    <x v="3"/>
    <x v="0"/>
    <s v="Malte Svensson"/>
  </r>
  <r>
    <x v="52"/>
    <n v="1001"/>
    <x v="2"/>
    <x v="1"/>
    <x v="0"/>
    <n v="19"/>
    <n v="25779.200000000004"/>
    <n v="11795.200000000004"/>
    <s v="Telefonera Mera AB"/>
    <x v="0"/>
    <x v="0"/>
    <s v="Mac Winson"/>
  </r>
  <r>
    <x v="53"/>
    <n v="1006"/>
    <x v="1"/>
    <x v="0"/>
    <x v="3"/>
    <n v="11"/>
    <n v="9504"/>
    <n v="2200"/>
    <s v="Allcto AB"/>
    <x v="3"/>
    <x v="2"/>
    <s v="Malte Svensson"/>
  </r>
  <r>
    <x v="54"/>
    <n v="1009"/>
    <x v="4"/>
    <x v="1"/>
    <x v="2"/>
    <n v="20"/>
    <n v="29952"/>
    <n v="12992"/>
    <s v="Bollberga AB"/>
    <x v="2"/>
    <x v="2"/>
    <s v="Manne Faktursson"/>
  </r>
  <r>
    <x v="55"/>
    <n v="1003"/>
    <x v="5"/>
    <x v="0"/>
    <x v="1"/>
    <n v="23"/>
    <n v="26082"/>
    <n v="10258"/>
    <s v="Vårdia AB"/>
    <x v="1"/>
    <x v="1"/>
    <s v="Clint Billton"/>
  </r>
  <r>
    <x v="56"/>
    <n v="1003"/>
    <x v="1"/>
    <x v="0"/>
    <x v="1"/>
    <n v="10"/>
    <n v="10080"/>
    <n v="3440"/>
    <s v="Vårdia AB"/>
    <x v="1"/>
    <x v="1"/>
    <s v="Clint Billton"/>
  </r>
  <r>
    <x v="57"/>
    <n v="1001"/>
    <x v="6"/>
    <x v="1"/>
    <x v="0"/>
    <n v="1"/>
    <n v="1484"/>
    <n v="724"/>
    <s v="Telefonera Mera AB"/>
    <x v="0"/>
    <x v="0"/>
    <s v="Mac Winson"/>
  </r>
  <r>
    <x v="58"/>
    <n v="1002"/>
    <x v="4"/>
    <x v="1"/>
    <x v="0"/>
    <n v="6"/>
    <n v="8892"/>
    <n v="3804"/>
    <s v="Brellboxy AB"/>
    <x v="0"/>
    <x v="1"/>
    <s v="Mac Winson"/>
  </r>
  <r>
    <x v="59"/>
    <n v="1008"/>
    <x v="2"/>
    <x v="1"/>
    <x v="3"/>
    <n v="30"/>
    <n v="38400"/>
    <n v="16320"/>
    <s v="Rödtand AB"/>
    <x v="3"/>
    <x v="0"/>
    <s v="Malte Svensson"/>
  </r>
  <r>
    <x v="60"/>
    <n v="1004"/>
    <x v="0"/>
    <x v="0"/>
    <x v="2"/>
    <n v="4"/>
    <n v="5456"/>
    <n v="3056"/>
    <s v="Mellerix AB"/>
    <x v="2"/>
    <x v="1"/>
    <s v="Manne Faktursson"/>
  </r>
  <r>
    <x v="61"/>
    <n v="1008"/>
    <x v="2"/>
    <x v="1"/>
    <x v="3"/>
    <n v="10"/>
    <n v="12800"/>
    <n v="5440"/>
    <s v="Rödtand AB"/>
    <x v="3"/>
    <x v="0"/>
    <s v="Malte Svensson"/>
  </r>
  <r>
    <x v="37"/>
    <n v="1002"/>
    <x v="1"/>
    <x v="0"/>
    <x v="0"/>
    <n v="9"/>
    <n v="8208"/>
    <n v="2232"/>
    <s v="Brellboxy AB"/>
    <x v="0"/>
    <x v="1"/>
    <s v="Mac Winson"/>
  </r>
  <r>
    <x v="62"/>
    <n v="1003"/>
    <x v="4"/>
    <x v="1"/>
    <x v="1"/>
    <n v="12"/>
    <n v="19656"/>
    <n v="9480"/>
    <s v="Vårdia AB"/>
    <x v="1"/>
    <x v="1"/>
    <s v="Clint Billton"/>
  </r>
  <r>
    <x v="63"/>
    <n v="1001"/>
    <x v="3"/>
    <x v="0"/>
    <x v="0"/>
    <n v="22"/>
    <n v="27051.200000000004"/>
    <n v="12091.200000000004"/>
    <s v="Telefonera Mera AB"/>
    <x v="0"/>
    <x v="0"/>
    <s v="Mac Winson"/>
  </r>
  <r>
    <x v="64"/>
    <n v="1004"/>
    <x v="4"/>
    <x v="1"/>
    <x v="2"/>
    <n v="19"/>
    <n v="32604.000000000004"/>
    <n v="16492.000000000004"/>
    <s v="Mellerix AB"/>
    <x v="2"/>
    <x v="1"/>
    <s v="Manne Faktursson"/>
  </r>
  <r>
    <x v="65"/>
    <n v="1003"/>
    <x v="6"/>
    <x v="1"/>
    <x v="1"/>
    <n v="10"/>
    <n v="14700"/>
    <n v="7100"/>
    <s v="Vårdia AB"/>
    <x v="1"/>
    <x v="1"/>
    <s v="Clint Billton"/>
  </r>
  <r>
    <x v="66"/>
    <n v="1008"/>
    <x v="2"/>
    <x v="1"/>
    <x v="3"/>
    <n v="6"/>
    <n v="7680"/>
    <n v="3264"/>
    <s v="Rödtand AB"/>
    <x v="3"/>
    <x v="0"/>
    <s v="Malte Svensson"/>
  </r>
  <r>
    <x v="67"/>
    <n v="1003"/>
    <x v="1"/>
    <x v="0"/>
    <x v="1"/>
    <n v="13"/>
    <n v="13104"/>
    <n v="4472"/>
    <s v="Vårdia AB"/>
    <x v="1"/>
    <x v="1"/>
    <s v="Clint Billton"/>
  </r>
  <r>
    <x v="68"/>
    <n v="1011"/>
    <x v="2"/>
    <x v="1"/>
    <x v="1"/>
    <n v="17"/>
    <n v="21542.400000000001"/>
    <n v="9030.4000000000015"/>
    <s v="Skolia AB"/>
    <x v="1"/>
    <x v="2"/>
    <s v="Clint Billton"/>
  </r>
  <r>
    <x v="69"/>
    <n v="1007"/>
    <x v="6"/>
    <x v="1"/>
    <x v="2"/>
    <n v="10"/>
    <n v="11900"/>
    <n v="4300"/>
    <s v="Rellaxion AB"/>
    <x v="2"/>
    <x v="0"/>
    <s v="Manne Faktursson"/>
  </r>
  <r>
    <x v="70"/>
    <n v="1007"/>
    <x v="5"/>
    <x v="0"/>
    <x v="2"/>
    <n v="19"/>
    <n v="17442"/>
    <n v="4370"/>
    <s v="Rellaxion AB"/>
    <x v="2"/>
    <x v="0"/>
    <s v="Manne Faktursson"/>
  </r>
  <r>
    <x v="71"/>
    <n v="1009"/>
    <x v="2"/>
    <x v="1"/>
    <x v="2"/>
    <n v="11"/>
    <n v="13516.8"/>
    <n v="5420.7999999999993"/>
    <s v="Bollberga AB"/>
    <x v="2"/>
    <x v="2"/>
    <s v="Manne Faktursson"/>
  </r>
  <r>
    <x v="22"/>
    <n v="1004"/>
    <x v="1"/>
    <x v="0"/>
    <x v="2"/>
    <n v="5"/>
    <n v="5280"/>
    <n v="1960"/>
    <s v="Mellerix AB"/>
    <x v="2"/>
    <x v="1"/>
    <s v="Manne Faktursson"/>
  </r>
  <r>
    <x v="72"/>
    <n v="1005"/>
    <x v="2"/>
    <x v="1"/>
    <x v="0"/>
    <n v="29"/>
    <n v="38233.600000000006"/>
    <n v="16889.600000000006"/>
    <s v="Prefolkia AB"/>
    <x v="0"/>
    <x v="2"/>
    <s v="Mac Winson"/>
  </r>
  <r>
    <x v="73"/>
    <n v="1006"/>
    <x v="2"/>
    <x v="1"/>
    <x v="3"/>
    <n v="17"/>
    <n v="19584"/>
    <n v="7072"/>
    <s v="Allcto AB"/>
    <x v="3"/>
    <x v="2"/>
    <s v="Malte Svensson"/>
  </r>
  <r>
    <x v="74"/>
    <n v="1003"/>
    <x v="2"/>
    <x v="1"/>
    <x v="1"/>
    <n v="5"/>
    <n v="6720"/>
    <n v="3040"/>
    <s v="Vårdia AB"/>
    <x v="1"/>
    <x v="1"/>
    <s v="Clint Billton"/>
  </r>
  <r>
    <x v="75"/>
    <n v="1004"/>
    <x v="5"/>
    <x v="0"/>
    <x v="2"/>
    <n v="9"/>
    <n v="10692"/>
    <n v="4500"/>
    <s v="Mellerix AB"/>
    <x v="2"/>
    <x v="1"/>
    <s v="Manne Faktursson"/>
  </r>
  <r>
    <x v="76"/>
    <n v="1003"/>
    <x v="2"/>
    <x v="1"/>
    <x v="1"/>
    <n v="23"/>
    <n v="30912"/>
    <n v="13984"/>
    <s v="Vårdia AB"/>
    <x v="1"/>
    <x v="1"/>
    <s v="Clint Billton"/>
  </r>
  <r>
    <x v="77"/>
    <n v="1001"/>
    <x v="4"/>
    <x v="1"/>
    <x v="0"/>
    <n v="9"/>
    <n v="14882.400000000001"/>
    <n v="7250.4000000000015"/>
    <s v="Telefonera Mera AB"/>
    <x v="0"/>
    <x v="0"/>
    <s v="Mac Winson"/>
  </r>
  <r>
    <x v="78"/>
    <n v="1011"/>
    <x v="2"/>
    <x v="1"/>
    <x v="1"/>
    <n v="28"/>
    <n v="35481.599999999999"/>
    <n v="14873.599999999999"/>
    <s v="Skolia AB"/>
    <x v="1"/>
    <x v="2"/>
    <s v="Clint Billton"/>
  </r>
  <r>
    <x v="79"/>
    <n v="1007"/>
    <x v="4"/>
    <x v="1"/>
    <x v="2"/>
    <n v="12"/>
    <n v="15912"/>
    <n v="5736"/>
    <s v="Rellaxion AB"/>
    <x v="2"/>
    <x v="0"/>
    <s v="Manne Faktursson"/>
  </r>
  <r>
    <x v="80"/>
    <n v="1001"/>
    <x v="2"/>
    <x v="1"/>
    <x v="0"/>
    <n v="15"/>
    <n v="20352.000000000004"/>
    <n v="9312.0000000000036"/>
    <s v="Telefonera Mera AB"/>
    <x v="0"/>
    <x v="0"/>
    <s v="Mac Winson"/>
  </r>
  <r>
    <x v="81"/>
    <n v="1003"/>
    <x v="3"/>
    <x v="0"/>
    <x v="1"/>
    <n v="26"/>
    <n v="31668"/>
    <n v="13988"/>
    <s v="Vårdia AB"/>
    <x v="1"/>
    <x v="1"/>
    <s v="Clint Billton"/>
  </r>
  <r>
    <x v="82"/>
    <n v="1001"/>
    <x v="3"/>
    <x v="0"/>
    <x v="0"/>
    <n v="15"/>
    <n v="18444.000000000004"/>
    <n v="8244.0000000000036"/>
    <s v="Telefonera Mera AB"/>
    <x v="0"/>
    <x v="0"/>
    <s v="Mac Winson"/>
  </r>
  <r>
    <x v="83"/>
    <n v="1001"/>
    <x v="5"/>
    <x v="0"/>
    <x v="0"/>
    <n v="15"/>
    <n v="17172"/>
    <n v="6852"/>
    <s v="Telefonera Mera AB"/>
    <x v="0"/>
    <x v="0"/>
    <s v="Mac Winson"/>
  </r>
  <r>
    <x v="84"/>
    <n v="1011"/>
    <x v="2"/>
    <x v="1"/>
    <x v="1"/>
    <n v="2"/>
    <n v="2534.4"/>
    <n v="1062.4000000000001"/>
    <s v="Skolia AB"/>
    <x v="1"/>
    <x v="2"/>
    <s v="Clint Billton"/>
  </r>
  <r>
    <x v="85"/>
    <n v="1010"/>
    <x v="1"/>
    <x v="0"/>
    <x v="3"/>
    <n v="23"/>
    <n v="17443.2"/>
    <n v="2171.2000000000007"/>
    <s v="Trollerilådan AB"/>
    <x v="3"/>
    <x v="1"/>
    <s v="Malte Svensson"/>
  </r>
  <r>
    <x v="48"/>
    <n v="1009"/>
    <x v="6"/>
    <x v="1"/>
    <x v="2"/>
    <n v="12"/>
    <n v="16128"/>
    <n v="7008"/>
    <s v="Bollberga AB"/>
    <x v="2"/>
    <x v="2"/>
    <s v="Manne Faktursson"/>
  </r>
  <r>
    <x v="86"/>
    <n v="1010"/>
    <x v="2"/>
    <x v="1"/>
    <x v="3"/>
    <n v="17"/>
    <n v="17190.400000000001"/>
    <n v="4678.4000000000015"/>
    <s v="Trollerilådan AB"/>
    <x v="3"/>
    <x v="1"/>
    <s v="Malte Svensson"/>
  </r>
  <r>
    <x v="87"/>
    <n v="1009"/>
    <x v="2"/>
    <x v="1"/>
    <x v="2"/>
    <n v="17"/>
    <n v="20889.599999999999"/>
    <n v="8377.5999999999985"/>
    <s v="Bollberga AB"/>
    <x v="2"/>
    <x v="2"/>
    <s v="Manne Faktursson"/>
  </r>
  <r>
    <x v="88"/>
    <n v="1008"/>
    <x v="5"/>
    <x v="0"/>
    <x v="3"/>
    <n v="13"/>
    <n v="14040"/>
    <n v="5096"/>
    <s v="Rödtand AB"/>
    <x v="3"/>
    <x v="0"/>
    <s v="Malte Svensson"/>
  </r>
  <r>
    <x v="89"/>
    <n v="1008"/>
    <x v="4"/>
    <x v="1"/>
    <x v="3"/>
    <n v="12"/>
    <n v="18720"/>
    <n v="8544"/>
    <s v="Rödtand AB"/>
    <x v="3"/>
    <x v="0"/>
    <s v="Malte Svensson"/>
  </r>
  <r>
    <x v="90"/>
    <n v="1004"/>
    <x v="1"/>
    <x v="0"/>
    <x v="2"/>
    <n v="22"/>
    <n v="23232"/>
    <n v="8624"/>
    <s v="Mellerix AB"/>
    <x v="2"/>
    <x v="1"/>
    <s v="Manne Faktursson"/>
  </r>
  <r>
    <x v="91"/>
    <n v="1002"/>
    <x v="3"/>
    <x v="0"/>
    <x v="0"/>
    <n v="27"/>
    <n v="29754"/>
    <n v="11394"/>
    <s v="Brellboxy AB"/>
    <x v="0"/>
    <x v="1"/>
    <s v="Mac Winson"/>
  </r>
  <r>
    <x v="92"/>
    <n v="1010"/>
    <x v="5"/>
    <x v="0"/>
    <x v="3"/>
    <n v="10"/>
    <n v="8532"/>
    <n v="1652"/>
    <s v="Trollerilådan AB"/>
    <x v="3"/>
    <x v="1"/>
    <s v="Malte Svensson"/>
  </r>
  <r>
    <x v="93"/>
    <n v="1003"/>
    <x v="2"/>
    <x v="1"/>
    <x v="1"/>
    <n v="10"/>
    <n v="13440"/>
    <n v="6080"/>
    <s v="Vårdia AB"/>
    <x v="1"/>
    <x v="1"/>
    <s v="Clint Billton"/>
  </r>
  <r>
    <x v="94"/>
    <n v="1011"/>
    <x v="3"/>
    <x v="0"/>
    <x v="1"/>
    <n v="14"/>
    <n v="16077.600000000002"/>
    <n v="6557.6000000000022"/>
    <s v="Skolia AB"/>
    <x v="1"/>
    <x v="2"/>
    <s v="Clint Billton"/>
  </r>
  <r>
    <x v="95"/>
    <n v="1001"/>
    <x v="2"/>
    <x v="1"/>
    <x v="0"/>
    <n v="29"/>
    <n v="39347.200000000004"/>
    <n v="18003.200000000004"/>
    <s v="Telefonera Mera AB"/>
    <x v="0"/>
    <x v="0"/>
    <s v="Mac Winson"/>
  </r>
  <r>
    <x v="96"/>
    <n v="1003"/>
    <x v="4"/>
    <x v="1"/>
    <x v="1"/>
    <n v="25"/>
    <n v="40950"/>
    <n v="19750"/>
    <s v="Vårdia AB"/>
    <x v="1"/>
    <x v="1"/>
    <s v="Clint Billton"/>
  </r>
  <r>
    <x v="97"/>
    <n v="1002"/>
    <x v="0"/>
    <x v="0"/>
    <x v="0"/>
    <n v="22"/>
    <n v="25916"/>
    <n v="12716"/>
    <s v="Brellboxy AB"/>
    <x v="0"/>
    <x v="1"/>
    <s v="Mac Winson"/>
  </r>
  <r>
    <x v="98"/>
    <n v="1003"/>
    <x v="1"/>
    <x v="0"/>
    <x v="1"/>
    <n v="14"/>
    <n v="14112"/>
    <n v="4816"/>
    <s v="Vårdia AB"/>
    <x v="1"/>
    <x v="1"/>
    <s v="Clint Billton"/>
  </r>
  <r>
    <x v="99"/>
    <n v="1007"/>
    <x v="3"/>
    <x v="0"/>
    <x v="2"/>
    <n v="15"/>
    <n v="14790"/>
    <n v="4590"/>
    <s v="Rellaxion AB"/>
    <x v="2"/>
    <x v="0"/>
    <s v="Manne Faktursson"/>
  </r>
  <r>
    <x v="100"/>
    <n v="1008"/>
    <x v="4"/>
    <x v="1"/>
    <x v="3"/>
    <n v="10"/>
    <n v="15600"/>
    <n v="7120"/>
    <s v="Rödtand AB"/>
    <x v="3"/>
    <x v="0"/>
    <s v="Malte Svensson"/>
  </r>
  <r>
    <x v="101"/>
    <n v="1001"/>
    <x v="0"/>
    <x v="0"/>
    <x v="0"/>
    <n v="11"/>
    <n v="14458.400000000001"/>
    <n v="7858.4000000000015"/>
    <s v="Telefonera Mera AB"/>
    <x v="0"/>
    <x v="0"/>
    <s v="Mac Winson"/>
  </r>
  <r>
    <x v="102"/>
    <n v="1010"/>
    <x v="6"/>
    <x v="1"/>
    <x v="3"/>
    <n v="26"/>
    <n v="28756"/>
    <n v="8996"/>
    <s v="Trollerilådan AB"/>
    <x v="3"/>
    <x v="1"/>
    <s v="Malte Svensson"/>
  </r>
  <r>
    <x v="103"/>
    <n v="1001"/>
    <x v="3"/>
    <x v="0"/>
    <x v="0"/>
    <n v="5"/>
    <n v="6148.0000000000009"/>
    <n v="2748.0000000000009"/>
    <s v="Telefonera Mera AB"/>
    <x v="0"/>
    <x v="0"/>
    <s v="Mac Winson"/>
  </r>
  <r>
    <x v="104"/>
    <n v="1003"/>
    <x v="2"/>
    <x v="1"/>
    <x v="1"/>
    <n v="13"/>
    <n v="17472"/>
    <n v="7904"/>
    <s v="Vårdia AB"/>
    <x v="1"/>
    <x v="1"/>
    <s v="Clint Billton"/>
  </r>
  <r>
    <x v="105"/>
    <n v="1007"/>
    <x v="4"/>
    <x v="1"/>
    <x v="2"/>
    <n v="14"/>
    <n v="18564"/>
    <n v="6692"/>
    <s v="Rellaxion AB"/>
    <x v="2"/>
    <x v="0"/>
    <s v="Manne Faktursson"/>
  </r>
  <r>
    <x v="23"/>
    <n v="1003"/>
    <x v="2"/>
    <x v="1"/>
    <x v="1"/>
    <n v="14"/>
    <n v="18816"/>
    <n v="8512"/>
    <s v="Vårdia AB"/>
    <x v="1"/>
    <x v="1"/>
    <s v="Clint Billton"/>
  </r>
  <r>
    <x v="106"/>
    <n v="1008"/>
    <x v="2"/>
    <x v="1"/>
    <x v="3"/>
    <n v="18"/>
    <n v="23040"/>
    <n v="9792"/>
    <s v="Rödtand AB"/>
    <x v="3"/>
    <x v="0"/>
    <s v="Malte Svensson"/>
  </r>
  <r>
    <x v="107"/>
    <n v="1001"/>
    <x v="1"/>
    <x v="0"/>
    <x v="0"/>
    <n v="8"/>
    <n v="8140.8"/>
    <n v="2828.8"/>
    <s v="Telefonera Mera AB"/>
    <x v="0"/>
    <x v="0"/>
    <s v="Mac Winson"/>
  </r>
  <r>
    <x v="108"/>
    <n v="1009"/>
    <x v="4"/>
    <x v="1"/>
    <x v="2"/>
    <n v="10"/>
    <n v="14976"/>
    <n v="6496"/>
    <s v="Bollberga AB"/>
    <x v="2"/>
    <x v="2"/>
    <s v="Manne Faktursson"/>
  </r>
  <r>
    <x v="109"/>
    <n v="1001"/>
    <x v="3"/>
    <x v="0"/>
    <x v="0"/>
    <n v="1"/>
    <n v="1229.6000000000001"/>
    <n v="549.60000000000014"/>
    <s v="Telefonera Mera AB"/>
    <x v="0"/>
    <x v="0"/>
    <s v="Mac Winson"/>
  </r>
  <r>
    <x v="110"/>
    <n v="1005"/>
    <x v="1"/>
    <x v="0"/>
    <x v="0"/>
    <n v="26"/>
    <n v="25708.800000000003"/>
    <n v="8444.8000000000029"/>
    <s v="Prefolkia AB"/>
    <x v="0"/>
    <x v="2"/>
    <s v="Mac Winson"/>
  </r>
  <r>
    <x v="111"/>
    <n v="1003"/>
    <x v="2"/>
    <x v="1"/>
    <x v="1"/>
    <n v="21"/>
    <n v="28224"/>
    <n v="12768"/>
    <s v="Vårdia AB"/>
    <x v="1"/>
    <x v="1"/>
    <s v="Clint Billton"/>
  </r>
  <r>
    <x v="112"/>
    <n v="1010"/>
    <x v="1"/>
    <x v="0"/>
    <x v="3"/>
    <n v="11"/>
    <n v="8342.4000000000015"/>
    <n v="1038.4000000000015"/>
    <s v="Trollerilådan AB"/>
    <x v="3"/>
    <x v="1"/>
    <s v="Malte Svensson"/>
  </r>
  <r>
    <x v="113"/>
    <n v="1007"/>
    <x v="5"/>
    <x v="0"/>
    <x v="2"/>
    <n v="10"/>
    <n v="9180"/>
    <n v="2300"/>
    <s v="Rellaxion AB"/>
    <x v="2"/>
    <x v="0"/>
    <s v="Manne Faktursson"/>
  </r>
  <r>
    <x v="114"/>
    <n v="1010"/>
    <x v="5"/>
    <x v="0"/>
    <x v="3"/>
    <n v="23"/>
    <n v="19623.600000000002"/>
    <n v="3799.6000000000022"/>
    <s v="Trollerilådan AB"/>
    <x v="3"/>
    <x v="1"/>
    <s v="Malte Svensson"/>
  </r>
  <r>
    <x v="115"/>
    <n v="1007"/>
    <x v="5"/>
    <x v="0"/>
    <x v="2"/>
    <n v="11"/>
    <n v="10098"/>
    <n v="2530"/>
    <s v="Rellaxion AB"/>
    <x v="2"/>
    <x v="0"/>
    <s v="Manne Faktursson"/>
  </r>
  <r>
    <x v="116"/>
    <n v="1008"/>
    <x v="5"/>
    <x v="0"/>
    <x v="3"/>
    <n v="8"/>
    <n v="8640"/>
    <n v="3136"/>
    <s v="Rödtand AB"/>
    <x v="3"/>
    <x v="0"/>
    <s v="Malte Svensson"/>
  </r>
  <r>
    <x v="117"/>
    <n v="1003"/>
    <x v="2"/>
    <x v="1"/>
    <x v="1"/>
    <n v="12"/>
    <n v="16128"/>
    <n v="7296"/>
    <s v="Vårdia AB"/>
    <x v="1"/>
    <x v="1"/>
    <s v="Clint Billton"/>
  </r>
  <r>
    <x v="52"/>
    <n v="1006"/>
    <x v="5"/>
    <x v="0"/>
    <x v="3"/>
    <n v="22"/>
    <n v="21384"/>
    <n v="6248"/>
    <s v="Allcto AB"/>
    <x v="3"/>
    <x v="2"/>
    <s v="Malte Svensson"/>
  </r>
  <r>
    <x v="118"/>
    <n v="1004"/>
    <x v="0"/>
    <x v="0"/>
    <x v="2"/>
    <n v="15"/>
    <n v="20460"/>
    <n v="11460"/>
    <s v="Mellerix AB"/>
    <x v="2"/>
    <x v="1"/>
    <s v="Manne Faktursson"/>
  </r>
  <r>
    <x v="119"/>
    <n v="1005"/>
    <x v="0"/>
    <x v="0"/>
    <x v="0"/>
    <n v="13"/>
    <n v="16603.600000000002"/>
    <n v="8803.6000000000022"/>
    <s v="Prefolkia AB"/>
    <x v="0"/>
    <x v="2"/>
    <s v="Mac Winson"/>
  </r>
  <r>
    <x v="120"/>
    <n v="1001"/>
    <x v="0"/>
    <x v="0"/>
    <x v="0"/>
    <n v="13"/>
    <n v="17087.2"/>
    <n v="9287.2000000000007"/>
    <s v="Telefonera Mera AB"/>
    <x v="0"/>
    <x v="0"/>
    <s v="Mac Winson"/>
  </r>
  <r>
    <x v="26"/>
    <n v="1010"/>
    <x v="3"/>
    <x v="0"/>
    <x v="3"/>
    <n v="24"/>
    <n v="21993.600000000002"/>
    <n v="5673.6000000000022"/>
    <s v="Trollerilådan AB"/>
    <x v="3"/>
    <x v="1"/>
    <s v="Malte Svensson"/>
  </r>
  <r>
    <x v="121"/>
    <n v="1008"/>
    <x v="1"/>
    <x v="0"/>
    <x v="3"/>
    <n v="11"/>
    <n v="10560"/>
    <n v="3256"/>
    <s v="Rödtand AB"/>
    <x v="3"/>
    <x v="0"/>
    <s v="Malte Svensson"/>
  </r>
  <r>
    <x v="122"/>
    <n v="1008"/>
    <x v="4"/>
    <x v="1"/>
    <x v="3"/>
    <n v="8"/>
    <n v="12480"/>
    <n v="5696"/>
    <s v="Rödtand AB"/>
    <x v="3"/>
    <x v="0"/>
    <s v="Malte Svensson"/>
  </r>
  <r>
    <x v="123"/>
    <n v="1008"/>
    <x v="2"/>
    <x v="1"/>
    <x v="3"/>
    <n v="8"/>
    <n v="10240"/>
    <n v="4352"/>
    <s v="Rödtand AB"/>
    <x v="3"/>
    <x v="0"/>
    <s v="Malte Svensson"/>
  </r>
  <r>
    <x v="124"/>
    <n v="1001"/>
    <x v="5"/>
    <x v="0"/>
    <x v="0"/>
    <n v="15"/>
    <n v="17172"/>
    <n v="6852"/>
    <s v="Telefonera Mera AB"/>
    <x v="0"/>
    <x v="0"/>
    <s v="Mac Winson"/>
  </r>
  <r>
    <x v="125"/>
    <n v="1003"/>
    <x v="2"/>
    <x v="1"/>
    <x v="1"/>
    <n v="11"/>
    <n v="14784"/>
    <n v="6688"/>
    <s v="Vårdia AB"/>
    <x v="1"/>
    <x v="1"/>
    <s v="Clint Billton"/>
  </r>
  <r>
    <x v="126"/>
    <n v="1005"/>
    <x v="4"/>
    <x v="1"/>
    <x v="0"/>
    <n v="20"/>
    <n v="32136"/>
    <n v="15176"/>
    <s v="Prefolkia AB"/>
    <x v="0"/>
    <x v="2"/>
    <s v="Mac Winson"/>
  </r>
  <r>
    <x v="127"/>
    <n v="1001"/>
    <x v="2"/>
    <x v="1"/>
    <x v="0"/>
    <n v="11"/>
    <n v="14924.800000000003"/>
    <n v="6828.8000000000029"/>
    <s v="Telefonera Mera AB"/>
    <x v="0"/>
    <x v="0"/>
    <s v="Mac Winson"/>
  </r>
  <r>
    <x v="128"/>
    <n v="1008"/>
    <x v="2"/>
    <x v="1"/>
    <x v="3"/>
    <n v="28"/>
    <n v="35840"/>
    <n v="15232"/>
    <s v="Rödtand AB"/>
    <x v="3"/>
    <x v="0"/>
    <s v="Malte Svensson"/>
  </r>
  <r>
    <x v="129"/>
    <n v="1006"/>
    <x v="5"/>
    <x v="0"/>
    <x v="3"/>
    <n v="30"/>
    <n v="29160"/>
    <n v="8520"/>
    <s v="Allcto AB"/>
    <x v="3"/>
    <x v="2"/>
    <s v="Malte Svensson"/>
  </r>
  <r>
    <x v="130"/>
    <n v="1010"/>
    <x v="1"/>
    <x v="0"/>
    <x v="3"/>
    <n v="16"/>
    <n v="12134.400000000001"/>
    <n v="1510.4000000000015"/>
    <s v="Trollerilådan AB"/>
    <x v="3"/>
    <x v="1"/>
    <s v="Malte Svensson"/>
  </r>
  <r>
    <x v="119"/>
    <n v="1007"/>
    <x v="5"/>
    <x v="0"/>
    <x v="2"/>
    <n v="17"/>
    <n v="15606"/>
    <n v="3910"/>
    <s v="Rellaxion AB"/>
    <x v="2"/>
    <x v="0"/>
    <s v="Manne Faktursson"/>
  </r>
  <r>
    <x v="131"/>
    <n v="1011"/>
    <x v="5"/>
    <x v="0"/>
    <x v="1"/>
    <n v="16"/>
    <n v="17107.2"/>
    <n v="6099.2000000000007"/>
    <s v="Skolia AB"/>
    <x v="1"/>
    <x v="2"/>
    <s v="Clint Billton"/>
  </r>
  <r>
    <x v="132"/>
    <n v="1002"/>
    <x v="1"/>
    <x v="0"/>
    <x v="0"/>
    <n v="25"/>
    <n v="22800"/>
    <n v="6200"/>
    <s v="Brellboxy AB"/>
    <x v="0"/>
    <x v="1"/>
    <s v="Mac Winson"/>
  </r>
  <r>
    <x v="133"/>
    <n v="1007"/>
    <x v="3"/>
    <x v="0"/>
    <x v="2"/>
    <n v="15"/>
    <n v="14790"/>
    <n v="4590"/>
    <s v="Rellaxion AB"/>
    <x v="2"/>
    <x v="0"/>
    <s v="Manne Faktursson"/>
  </r>
  <r>
    <x v="94"/>
    <n v="1006"/>
    <x v="2"/>
    <x v="1"/>
    <x v="3"/>
    <n v="12"/>
    <n v="13824"/>
    <n v="4992"/>
    <s v="Allcto AB"/>
    <x v="3"/>
    <x v="2"/>
    <s v="Malte Svensson"/>
  </r>
  <r>
    <x v="134"/>
    <n v="1002"/>
    <x v="0"/>
    <x v="0"/>
    <x v="0"/>
    <n v="12"/>
    <n v="14136"/>
    <n v="6936"/>
    <s v="Brellboxy AB"/>
    <x v="0"/>
    <x v="1"/>
    <s v="Mac Winson"/>
  </r>
  <r>
    <x v="135"/>
    <n v="1003"/>
    <x v="1"/>
    <x v="0"/>
    <x v="1"/>
    <n v="10"/>
    <n v="10080"/>
    <n v="3440"/>
    <s v="Vårdia AB"/>
    <x v="1"/>
    <x v="1"/>
    <s v="Clint Billton"/>
  </r>
  <r>
    <x v="7"/>
    <n v="1009"/>
    <x v="6"/>
    <x v="1"/>
    <x v="2"/>
    <n v="10"/>
    <n v="13440"/>
    <n v="5840"/>
    <s v="Bollberga AB"/>
    <x v="2"/>
    <x v="2"/>
    <s v="Manne Faktursson"/>
  </r>
  <r>
    <x v="24"/>
    <n v="1006"/>
    <x v="2"/>
    <x v="1"/>
    <x v="3"/>
    <n v="8"/>
    <n v="9216"/>
    <n v="3328"/>
    <s v="Allcto AB"/>
    <x v="3"/>
    <x v="2"/>
    <s v="Malte Svensson"/>
  </r>
  <r>
    <x v="50"/>
    <n v="1004"/>
    <x v="1"/>
    <x v="0"/>
    <x v="2"/>
    <n v="24"/>
    <n v="25344"/>
    <n v="9408"/>
    <s v="Mellerix AB"/>
    <x v="2"/>
    <x v="1"/>
    <s v="Manne Faktursson"/>
  </r>
  <r>
    <x v="136"/>
    <n v="1010"/>
    <x v="3"/>
    <x v="0"/>
    <x v="3"/>
    <n v="8"/>
    <n v="7331.2000000000007"/>
    <n v="1891.2000000000007"/>
    <s v="Trollerilådan AB"/>
    <x v="3"/>
    <x v="1"/>
    <s v="Malte Svensson"/>
  </r>
  <r>
    <x v="101"/>
    <n v="1001"/>
    <x v="0"/>
    <x v="0"/>
    <x v="0"/>
    <n v="27"/>
    <n v="35488.800000000003"/>
    <n v="19288.800000000003"/>
    <s v="Telefonera Mera AB"/>
    <x v="0"/>
    <x v="0"/>
    <s v="Mac Winson"/>
  </r>
  <r>
    <x v="137"/>
    <n v="1001"/>
    <x v="2"/>
    <x v="1"/>
    <x v="0"/>
    <n v="15"/>
    <n v="20352.000000000004"/>
    <n v="9312.0000000000036"/>
    <s v="Telefonera Mera AB"/>
    <x v="0"/>
    <x v="0"/>
    <s v="Mac Winson"/>
  </r>
  <r>
    <x v="138"/>
    <n v="1005"/>
    <x v="2"/>
    <x v="1"/>
    <x v="0"/>
    <n v="28"/>
    <n v="36915.200000000004"/>
    <n v="16307.200000000004"/>
    <s v="Prefolkia AB"/>
    <x v="0"/>
    <x v="2"/>
    <s v="Mac Winson"/>
  </r>
  <r>
    <x v="139"/>
    <n v="1002"/>
    <x v="3"/>
    <x v="0"/>
    <x v="0"/>
    <n v="19"/>
    <n v="20938"/>
    <n v="8018"/>
    <s v="Brellboxy AB"/>
    <x v="0"/>
    <x v="1"/>
    <s v="Mac Winson"/>
  </r>
  <r>
    <x v="140"/>
    <n v="1002"/>
    <x v="5"/>
    <x v="0"/>
    <x v="0"/>
    <n v="15"/>
    <n v="15390"/>
    <n v="5070"/>
    <s v="Brellboxy AB"/>
    <x v="0"/>
    <x v="1"/>
    <s v="Mac Winson"/>
  </r>
  <r>
    <x v="141"/>
    <n v="1010"/>
    <x v="3"/>
    <x v="0"/>
    <x v="3"/>
    <n v="14"/>
    <n v="12829.600000000002"/>
    <n v="3309.6000000000022"/>
    <s v="Trollerilådan AB"/>
    <x v="3"/>
    <x v="1"/>
    <s v="Malte Svensson"/>
  </r>
  <r>
    <x v="142"/>
    <n v="1011"/>
    <x v="2"/>
    <x v="1"/>
    <x v="1"/>
    <n v="8"/>
    <n v="10137.6"/>
    <n v="4249.6000000000004"/>
    <s v="Skolia AB"/>
    <x v="1"/>
    <x v="2"/>
    <s v="Clint Billton"/>
  </r>
  <r>
    <x v="112"/>
    <n v="1005"/>
    <x v="0"/>
    <x v="0"/>
    <x v="0"/>
    <n v="9"/>
    <n v="11494.800000000001"/>
    <n v="6094.8000000000011"/>
    <s v="Prefolkia AB"/>
    <x v="0"/>
    <x v="2"/>
    <s v="Mac Winson"/>
  </r>
  <r>
    <x v="141"/>
    <n v="1008"/>
    <x v="0"/>
    <x v="0"/>
    <x v="3"/>
    <n v="8"/>
    <n v="9920"/>
    <n v="5120"/>
    <s v="Rödtand AB"/>
    <x v="3"/>
    <x v="0"/>
    <s v="Malte Svensson"/>
  </r>
  <r>
    <x v="143"/>
    <n v="1004"/>
    <x v="5"/>
    <x v="0"/>
    <x v="2"/>
    <n v="3"/>
    <n v="3564"/>
    <n v="1500"/>
    <s v="Mellerix AB"/>
    <x v="2"/>
    <x v="1"/>
    <s v="Manne Faktursson"/>
  </r>
  <r>
    <x v="144"/>
    <n v="1007"/>
    <x v="2"/>
    <x v="1"/>
    <x v="2"/>
    <n v="3"/>
    <n v="3264"/>
    <n v="1056"/>
    <s v="Rellaxion AB"/>
    <x v="2"/>
    <x v="0"/>
    <s v="Manne Faktursson"/>
  </r>
  <r>
    <x v="145"/>
    <n v="1011"/>
    <x v="3"/>
    <x v="0"/>
    <x v="1"/>
    <n v="10"/>
    <n v="11484"/>
    <n v="4684"/>
    <s v="Skolia AB"/>
    <x v="1"/>
    <x v="2"/>
    <s v="Clint Billton"/>
  </r>
  <r>
    <x v="146"/>
    <n v="1011"/>
    <x v="2"/>
    <x v="1"/>
    <x v="1"/>
    <n v="11"/>
    <n v="13939.2"/>
    <n v="5843.2000000000007"/>
    <s v="Skolia AB"/>
    <x v="1"/>
    <x v="2"/>
    <s v="Clint Billton"/>
  </r>
  <r>
    <x v="147"/>
    <n v="1006"/>
    <x v="5"/>
    <x v="0"/>
    <x v="3"/>
    <n v="16"/>
    <n v="15552"/>
    <n v="4544"/>
    <s v="Allcto AB"/>
    <x v="3"/>
    <x v="2"/>
    <s v="Malte Svensson"/>
  </r>
  <r>
    <x v="148"/>
    <n v="1002"/>
    <x v="2"/>
    <x v="1"/>
    <x v="0"/>
    <n v="12"/>
    <n v="14592"/>
    <n v="5760"/>
    <s v="Brellboxy AB"/>
    <x v="0"/>
    <x v="1"/>
    <s v="Mac Winson"/>
  </r>
  <r>
    <x v="72"/>
    <n v="1001"/>
    <x v="2"/>
    <x v="1"/>
    <x v="0"/>
    <n v="1"/>
    <n v="1356.8000000000002"/>
    <n v="620.80000000000018"/>
    <s v="Telefonera Mera AB"/>
    <x v="0"/>
    <x v="0"/>
    <s v="Mac Winson"/>
  </r>
  <r>
    <x v="149"/>
    <n v="1011"/>
    <x v="0"/>
    <x v="0"/>
    <x v="1"/>
    <n v="12"/>
    <n v="14731.199999999999"/>
    <n v="7531.1999999999989"/>
    <s v="Skolia AB"/>
    <x v="1"/>
    <x v="2"/>
    <s v="Clint Billton"/>
  </r>
  <r>
    <x v="114"/>
    <n v="1001"/>
    <x v="1"/>
    <x v="0"/>
    <x v="0"/>
    <n v="20"/>
    <n v="20352"/>
    <n v="7072"/>
    <s v="Telefonera Mera AB"/>
    <x v="0"/>
    <x v="0"/>
    <s v="Mac Winson"/>
  </r>
  <r>
    <x v="14"/>
    <n v="1005"/>
    <x v="5"/>
    <x v="0"/>
    <x v="0"/>
    <n v="29"/>
    <n v="32259.600000000002"/>
    <n v="12307.600000000002"/>
    <s v="Prefolkia AB"/>
    <x v="0"/>
    <x v="2"/>
    <s v="Mac Winson"/>
  </r>
  <r>
    <x v="150"/>
    <n v="1002"/>
    <x v="1"/>
    <x v="0"/>
    <x v="0"/>
    <n v="18"/>
    <n v="16416"/>
    <n v="4464"/>
    <s v="Brellboxy AB"/>
    <x v="0"/>
    <x v="1"/>
    <s v="Mac Winson"/>
  </r>
  <r>
    <x v="144"/>
    <n v="1003"/>
    <x v="5"/>
    <x v="0"/>
    <x v="1"/>
    <n v="23"/>
    <n v="26082"/>
    <n v="10258"/>
    <s v="Vårdia AB"/>
    <x v="1"/>
    <x v="1"/>
    <s v="Clint Billton"/>
  </r>
  <r>
    <x v="151"/>
    <n v="1004"/>
    <x v="6"/>
    <x v="1"/>
    <x v="2"/>
    <n v="23"/>
    <n v="35420.000000000007"/>
    <n v="17940.000000000007"/>
    <s v="Mellerix AB"/>
    <x v="2"/>
    <x v="1"/>
    <s v="Manne Faktursson"/>
  </r>
  <r>
    <x v="152"/>
    <n v="1011"/>
    <x v="6"/>
    <x v="1"/>
    <x v="1"/>
    <n v="12"/>
    <n v="16632"/>
    <n v="7512"/>
    <s v="Skolia AB"/>
    <x v="1"/>
    <x v="2"/>
    <s v="Clint Billton"/>
  </r>
  <r>
    <x v="6"/>
    <n v="1008"/>
    <x v="1"/>
    <x v="0"/>
    <x v="3"/>
    <n v="6"/>
    <n v="5760"/>
    <n v="1776"/>
    <s v="Rödtand AB"/>
    <x v="3"/>
    <x v="0"/>
    <s v="Malte Svensson"/>
  </r>
  <r>
    <x v="153"/>
    <n v="1004"/>
    <x v="1"/>
    <x v="0"/>
    <x v="2"/>
    <n v="13"/>
    <n v="13728"/>
    <n v="5096"/>
    <s v="Mellerix AB"/>
    <x v="2"/>
    <x v="1"/>
    <s v="Manne Faktursson"/>
  </r>
  <r>
    <x v="154"/>
    <n v="1002"/>
    <x v="6"/>
    <x v="1"/>
    <x v="0"/>
    <n v="15"/>
    <n v="19950"/>
    <n v="8550"/>
    <s v="Brellboxy AB"/>
    <x v="0"/>
    <x v="1"/>
    <s v="Mac Winson"/>
  </r>
  <r>
    <x v="155"/>
    <n v="1010"/>
    <x v="5"/>
    <x v="0"/>
    <x v="3"/>
    <n v="11"/>
    <n v="9385.2000000000007"/>
    <n v="1817.2000000000007"/>
    <s v="Trollerilådan AB"/>
    <x v="3"/>
    <x v="1"/>
    <s v="Malte Svensson"/>
  </r>
  <r>
    <x v="156"/>
    <n v="1006"/>
    <x v="5"/>
    <x v="0"/>
    <x v="3"/>
    <n v="8"/>
    <n v="7776"/>
    <n v="2272"/>
    <s v="Allcto AB"/>
    <x v="3"/>
    <x v="2"/>
    <s v="Malte Svensson"/>
  </r>
  <r>
    <x v="53"/>
    <n v="1005"/>
    <x v="1"/>
    <x v="0"/>
    <x v="0"/>
    <n v="3"/>
    <n v="2966.4"/>
    <n v="974.40000000000009"/>
    <s v="Prefolkia AB"/>
    <x v="0"/>
    <x v="2"/>
    <s v="Mac Winson"/>
  </r>
  <r>
    <x v="157"/>
    <n v="1003"/>
    <x v="4"/>
    <x v="1"/>
    <x v="1"/>
    <n v="2"/>
    <n v="3276"/>
    <n v="1580"/>
    <s v="Vårdia AB"/>
    <x v="1"/>
    <x v="1"/>
    <s v="Clint Billton"/>
  </r>
  <r>
    <x v="90"/>
    <n v="1005"/>
    <x v="1"/>
    <x v="0"/>
    <x v="0"/>
    <n v="27"/>
    <n v="26697.600000000002"/>
    <n v="8769.6000000000022"/>
    <s v="Prefolkia AB"/>
    <x v="0"/>
    <x v="2"/>
    <s v="Mac Winson"/>
  </r>
  <r>
    <x v="158"/>
    <n v="1011"/>
    <x v="1"/>
    <x v="0"/>
    <x v="1"/>
    <n v="14"/>
    <n v="13305.6"/>
    <n v="4009.6000000000004"/>
    <s v="Skolia AB"/>
    <x v="1"/>
    <x v="2"/>
    <s v="Clint Billton"/>
  </r>
  <r>
    <x v="159"/>
    <n v="1003"/>
    <x v="6"/>
    <x v="1"/>
    <x v="1"/>
    <n v="5"/>
    <n v="7350"/>
    <n v="3550"/>
    <s v="Vårdia AB"/>
    <x v="1"/>
    <x v="1"/>
    <s v="Clint Billton"/>
  </r>
  <r>
    <x v="160"/>
    <n v="1008"/>
    <x v="3"/>
    <x v="0"/>
    <x v="3"/>
    <n v="10"/>
    <n v="11600"/>
    <n v="4800"/>
    <s v="Rödtand AB"/>
    <x v="3"/>
    <x v="0"/>
    <s v="Malte Svensson"/>
  </r>
  <r>
    <x v="161"/>
    <n v="1009"/>
    <x v="1"/>
    <x v="0"/>
    <x v="2"/>
    <n v="2"/>
    <n v="1843.1999999999998"/>
    <n v="515.19999999999982"/>
    <s v="Bollberga AB"/>
    <x v="2"/>
    <x v="2"/>
    <s v="Manne Faktursson"/>
  </r>
  <r>
    <x v="97"/>
    <n v="1006"/>
    <x v="1"/>
    <x v="0"/>
    <x v="3"/>
    <n v="24"/>
    <n v="20736"/>
    <n v="4800"/>
    <s v="Allcto AB"/>
    <x v="3"/>
    <x v="2"/>
    <s v="Malte Svensson"/>
  </r>
  <r>
    <x v="162"/>
    <n v="1003"/>
    <x v="5"/>
    <x v="0"/>
    <x v="1"/>
    <n v="15"/>
    <n v="17010"/>
    <n v="6690"/>
    <s v="Vårdia AB"/>
    <x v="1"/>
    <x v="1"/>
    <s v="Clint Billton"/>
  </r>
  <r>
    <x v="163"/>
    <n v="1008"/>
    <x v="5"/>
    <x v="0"/>
    <x v="3"/>
    <n v="22"/>
    <n v="23760"/>
    <n v="8624"/>
    <s v="Rödtand AB"/>
    <x v="3"/>
    <x v="0"/>
    <s v="Malte Svensson"/>
  </r>
  <r>
    <x v="164"/>
    <n v="1001"/>
    <x v="1"/>
    <x v="0"/>
    <x v="0"/>
    <n v="7"/>
    <n v="7123.2"/>
    <n v="2475.1999999999998"/>
    <s v="Telefonera Mera AB"/>
    <x v="0"/>
    <x v="0"/>
    <s v="Mac Winson"/>
  </r>
  <r>
    <x v="165"/>
    <n v="1001"/>
    <x v="2"/>
    <x v="1"/>
    <x v="0"/>
    <n v="14"/>
    <n v="18995.200000000004"/>
    <n v="8691.2000000000044"/>
    <s v="Telefonera Mera AB"/>
    <x v="0"/>
    <x v="0"/>
    <s v="Mac Winson"/>
  </r>
  <r>
    <x v="166"/>
    <n v="1003"/>
    <x v="2"/>
    <x v="1"/>
    <x v="1"/>
    <n v="15"/>
    <n v="20160"/>
    <n v="9120"/>
    <s v="Vårdia AB"/>
    <x v="1"/>
    <x v="1"/>
    <s v="Clint Billton"/>
  </r>
  <r>
    <x v="167"/>
    <n v="1001"/>
    <x v="5"/>
    <x v="0"/>
    <x v="0"/>
    <n v="18"/>
    <n v="20606.399999999998"/>
    <n v="8222.3999999999978"/>
    <s v="Telefonera Mera AB"/>
    <x v="0"/>
    <x v="0"/>
    <s v="Mac Winson"/>
  </r>
  <r>
    <x v="168"/>
    <n v="1010"/>
    <x v="2"/>
    <x v="1"/>
    <x v="3"/>
    <n v="20"/>
    <n v="20224"/>
    <n v="5504"/>
    <s v="Trollerilådan AB"/>
    <x v="3"/>
    <x v="1"/>
    <s v="Malte Svensson"/>
  </r>
  <r>
    <x v="169"/>
    <n v="1006"/>
    <x v="2"/>
    <x v="1"/>
    <x v="3"/>
    <n v="9"/>
    <n v="10368"/>
    <n v="3744"/>
    <s v="Allcto AB"/>
    <x v="3"/>
    <x v="2"/>
    <s v="Malte Svensson"/>
  </r>
  <r>
    <x v="170"/>
    <n v="1009"/>
    <x v="2"/>
    <x v="1"/>
    <x v="2"/>
    <n v="10"/>
    <n v="12288"/>
    <n v="4928"/>
    <s v="Bollberga AB"/>
    <x v="2"/>
    <x v="2"/>
    <s v="Manne Faktursson"/>
  </r>
  <r>
    <x v="171"/>
    <n v="1010"/>
    <x v="1"/>
    <x v="0"/>
    <x v="3"/>
    <n v="13"/>
    <n v="9859.2000000000007"/>
    <n v="1227.2000000000007"/>
    <s v="Trollerilådan AB"/>
    <x v="3"/>
    <x v="1"/>
    <s v="Malte Svensson"/>
  </r>
  <r>
    <x v="172"/>
    <n v="1009"/>
    <x v="1"/>
    <x v="0"/>
    <x v="2"/>
    <n v="24"/>
    <n v="22118.399999999998"/>
    <n v="6182.3999999999978"/>
    <s v="Bollberga AB"/>
    <x v="2"/>
    <x v="2"/>
    <s v="Manne Faktursson"/>
  </r>
  <r>
    <x v="113"/>
    <n v="1007"/>
    <x v="6"/>
    <x v="1"/>
    <x v="2"/>
    <n v="13"/>
    <n v="15470"/>
    <n v="5590"/>
    <s v="Rellaxion AB"/>
    <x v="2"/>
    <x v="0"/>
    <s v="Manne Faktursson"/>
  </r>
  <r>
    <x v="173"/>
    <n v="1008"/>
    <x v="1"/>
    <x v="0"/>
    <x v="3"/>
    <n v="20"/>
    <n v="19200"/>
    <n v="5920"/>
    <s v="Rödtand AB"/>
    <x v="3"/>
    <x v="0"/>
    <s v="Malte Svensson"/>
  </r>
  <r>
    <x v="174"/>
    <n v="1005"/>
    <x v="6"/>
    <x v="1"/>
    <x v="0"/>
    <n v="1"/>
    <n v="1442"/>
    <n v="682"/>
    <s v="Prefolkia AB"/>
    <x v="0"/>
    <x v="2"/>
    <s v="Mac Winson"/>
  </r>
  <r>
    <x v="175"/>
    <n v="1007"/>
    <x v="3"/>
    <x v="0"/>
    <x v="2"/>
    <n v="19"/>
    <n v="18734"/>
    <n v="5814"/>
    <s v="Rellaxion AB"/>
    <x v="2"/>
    <x v="0"/>
    <s v="Manne Faktursson"/>
  </r>
  <r>
    <x v="176"/>
    <n v="1001"/>
    <x v="1"/>
    <x v="0"/>
    <x v="0"/>
    <n v="18"/>
    <n v="18316.8"/>
    <n v="6364.7999999999993"/>
    <s v="Telefonera Mera AB"/>
    <x v="0"/>
    <x v="0"/>
    <s v="Mac Winson"/>
  </r>
  <r>
    <x v="177"/>
    <n v="1008"/>
    <x v="5"/>
    <x v="0"/>
    <x v="3"/>
    <n v="7"/>
    <n v="7560"/>
    <n v="2744"/>
    <s v="Rödtand AB"/>
    <x v="3"/>
    <x v="0"/>
    <s v="Malte Svensson"/>
  </r>
  <r>
    <x v="178"/>
    <n v="1005"/>
    <x v="1"/>
    <x v="0"/>
    <x v="0"/>
    <n v="15"/>
    <n v="14832.000000000002"/>
    <n v="4872.0000000000018"/>
    <s v="Prefolkia AB"/>
    <x v="0"/>
    <x v="2"/>
    <s v="Mac Winson"/>
  </r>
  <r>
    <x v="179"/>
    <n v="1006"/>
    <x v="5"/>
    <x v="0"/>
    <x v="3"/>
    <n v="16"/>
    <n v="15552"/>
    <n v="4544"/>
    <s v="Allcto AB"/>
    <x v="3"/>
    <x v="2"/>
    <s v="Malte Svensson"/>
  </r>
  <r>
    <x v="180"/>
    <n v="1003"/>
    <x v="2"/>
    <x v="1"/>
    <x v="1"/>
    <n v="13"/>
    <n v="17472"/>
    <n v="7904"/>
    <s v="Vårdia AB"/>
    <x v="1"/>
    <x v="1"/>
    <s v="Clint Billton"/>
  </r>
  <r>
    <x v="101"/>
    <n v="1008"/>
    <x v="5"/>
    <x v="0"/>
    <x v="3"/>
    <n v="5"/>
    <n v="5400"/>
    <n v="1960"/>
    <s v="Rödtand AB"/>
    <x v="3"/>
    <x v="0"/>
    <s v="Malte Svensson"/>
  </r>
  <r>
    <x v="181"/>
    <n v="1004"/>
    <x v="4"/>
    <x v="1"/>
    <x v="2"/>
    <n v="29"/>
    <n v="49764.000000000007"/>
    <n v="25172.000000000007"/>
    <s v="Mellerix AB"/>
    <x v="2"/>
    <x v="1"/>
    <s v="Manne Faktursson"/>
  </r>
  <r>
    <x v="182"/>
    <n v="1010"/>
    <x v="1"/>
    <x v="0"/>
    <x v="3"/>
    <n v="10"/>
    <n v="7584.0000000000009"/>
    <n v="944.00000000000091"/>
    <s v="Trollerilådan AB"/>
    <x v="3"/>
    <x v="1"/>
    <s v="Malte Svensson"/>
  </r>
  <r>
    <x v="183"/>
    <n v="1011"/>
    <x v="0"/>
    <x v="0"/>
    <x v="1"/>
    <n v="21"/>
    <n v="25779.599999999999"/>
    <n v="13179.599999999999"/>
    <s v="Skolia AB"/>
    <x v="1"/>
    <x v="2"/>
    <s v="Clint Billton"/>
  </r>
  <r>
    <x v="184"/>
    <n v="1006"/>
    <x v="2"/>
    <x v="1"/>
    <x v="3"/>
    <n v="22"/>
    <n v="25344"/>
    <n v="9152"/>
    <s v="Allcto AB"/>
    <x v="3"/>
    <x v="2"/>
    <s v="Malte Svensson"/>
  </r>
  <r>
    <x v="185"/>
    <n v="1009"/>
    <x v="0"/>
    <x v="0"/>
    <x v="2"/>
    <n v="12"/>
    <n v="14284.8"/>
    <n v="7084.7999999999993"/>
    <s v="Bollberga AB"/>
    <x v="2"/>
    <x v="2"/>
    <s v="Manne Faktursson"/>
  </r>
  <r>
    <x v="186"/>
    <n v="1003"/>
    <x v="2"/>
    <x v="1"/>
    <x v="1"/>
    <n v="2"/>
    <n v="2688"/>
    <n v="1216"/>
    <s v="Vårdia AB"/>
    <x v="1"/>
    <x v="1"/>
    <s v="Clint Billton"/>
  </r>
  <r>
    <x v="187"/>
    <n v="1004"/>
    <x v="3"/>
    <x v="0"/>
    <x v="2"/>
    <n v="13"/>
    <n v="16588"/>
    <n v="7748"/>
    <s v="Mellerix AB"/>
    <x v="2"/>
    <x v="1"/>
    <s v="Manne Faktursson"/>
  </r>
  <r>
    <x v="188"/>
    <n v="1011"/>
    <x v="1"/>
    <x v="0"/>
    <x v="1"/>
    <n v="20"/>
    <n v="19008"/>
    <n v="5728"/>
    <s v="Skolia AB"/>
    <x v="1"/>
    <x v="2"/>
    <s v="Clint Billton"/>
  </r>
  <r>
    <x v="189"/>
    <n v="1001"/>
    <x v="1"/>
    <x v="0"/>
    <x v="0"/>
    <n v="8"/>
    <n v="8140.8"/>
    <n v="2828.8"/>
    <s v="Telefonera Mera AB"/>
    <x v="0"/>
    <x v="0"/>
    <s v="Mac Winson"/>
  </r>
  <r>
    <x v="190"/>
    <n v="1005"/>
    <x v="5"/>
    <x v="0"/>
    <x v="0"/>
    <n v="26"/>
    <n v="28922.400000000001"/>
    <n v="11034.400000000001"/>
    <s v="Prefolkia AB"/>
    <x v="0"/>
    <x v="2"/>
    <s v="Mac Winson"/>
  </r>
  <r>
    <x v="191"/>
    <n v="1008"/>
    <x v="1"/>
    <x v="0"/>
    <x v="3"/>
    <n v="13"/>
    <n v="12480"/>
    <n v="3848"/>
    <s v="Rödtand AB"/>
    <x v="3"/>
    <x v="0"/>
    <s v="Malte Svensson"/>
  </r>
  <r>
    <x v="192"/>
    <n v="1008"/>
    <x v="0"/>
    <x v="0"/>
    <x v="3"/>
    <n v="14"/>
    <n v="17360"/>
    <n v="8960"/>
    <s v="Rödtand AB"/>
    <x v="3"/>
    <x v="0"/>
    <s v="Malte Svensson"/>
  </r>
  <r>
    <x v="191"/>
    <n v="1008"/>
    <x v="1"/>
    <x v="0"/>
    <x v="3"/>
    <n v="10"/>
    <n v="9600"/>
    <n v="2960"/>
    <s v="Rödtand AB"/>
    <x v="3"/>
    <x v="0"/>
    <s v="Malte Svensson"/>
  </r>
  <r>
    <x v="5"/>
    <n v="1001"/>
    <x v="4"/>
    <x v="1"/>
    <x v="0"/>
    <n v="3"/>
    <n v="4960.8"/>
    <n v="2416.8000000000002"/>
    <s v="Telefonera Mera AB"/>
    <x v="0"/>
    <x v="0"/>
    <s v="Mac Winson"/>
  </r>
  <r>
    <x v="193"/>
    <n v="1005"/>
    <x v="1"/>
    <x v="0"/>
    <x v="0"/>
    <n v="22"/>
    <n v="21753.600000000002"/>
    <n v="7145.6000000000022"/>
    <s v="Prefolkia AB"/>
    <x v="0"/>
    <x v="2"/>
    <s v="Mac Winson"/>
  </r>
  <r>
    <x v="194"/>
    <n v="1003"/>
    <x v="2"/>
    <x v="1"/>
    <x v="1"/>
    <n v="16"/>
    <n v="21504"/>
    <n v="9728"/>
    <s v="Vårdia AB"/>
    <x v="1"/>
    <x v="1"/>
    <s v="Clint Billton"/>
  </r>
  <r>
    <x v="195"/>
    <n v="1001"/>
    <x v="6"/>
    <x v="1"/>
    <x v="0"/>
    <n v="13"/>
    <n v="19292"/>
    <n v="9412"/>
    <s v="Telefonera Mera AB"/>
    <x v="0"/>
    <x v="0"/>
    <s v="Mac Winson"/>
  </r>
  <r>
    <x v="169"/>
    <n v="1005"/>
    <x v="2"/>
    <x v="1"/>
    <x v="0"/>
    <n v="10"/>
    <n v="13184"/>
    <n v="5824"/>
    <s v="Prefolkia AB"/>
    <x v="0"/>
    <x v="2"/>
    <s v="Mac Winson"/>
  </r>
  <r>
    <x v="196"/>
    <n v="1003"/>
    <x v="5"/>
    <x v="0"/>
    <x v="1"/>
    <n v="13"/>
    <n v="14742"/>
    <n v="5798"/>
    <s v="Vårdia AB"/>
    <x v="1"/>
    <x v="1"/>
    <s v="Clint Billton"/>
  </r>
  <r>
    <x v="47"/>
    <n v="1008"/>
    <x v="5"/>
    <x v="0"/>
    <x v="3"/>
    <n v="14"/>
    <n v="15120"/>
    <n v="5488"/>
    <s v="Rödtand AB"/>
    <x v="3"/>
    <x v="0"/>
    <s v="Malte Svensson"/>
  </r>
  <r>
    <x v="197"/>
    <n v="1001"/>
    <x v="1"/>
    <x v="0"/>
    <x v="0"/>
    <n v="16"/>
    <n v="16281.6"/>
    <n v="5657.6"/>
    <s v="Telefonera Mera AB"/>
    <x v="0"/>
    <x v="0"/>
    <s v="Mac Winson"/>
  </r>
  <r>
    <x v="198"/>
    <n v="1008"/>
    <x v="2"/>
    <x v="1"/>
    <x v="3"/>
    <n v="9"/>
    <n v="11520"/>
    <n v="4896"/>
    <s v="Rödtand AB"/>
    <x v="3"/>
    <x v="0"/>
    <s v="Malte Svensson"/>
  </r>
  <r>
    <x v="199"/>
    <n v="1004"/>
    <x v="6"/>
    <x v="1"/>
    <x v="2"/>
    <n v="12"/>
    <n v="18480.000000000004"/>
    <n v="9360.0000000000036"/>
    <s v="Mellerix AB"/>
    <x v="2"/>
    <x v="1"/>
    <s v="Manne Faktursson"/>
  </r>
  <r>
    <x v="200"/>
    <n v="1004"/>
    <x v="6"/>
    <x v="1"/>
    <x v="2"/>
    <n v="11"/>
    <n v="16940.000000000004"/>
    <n v="8580.0000000000036"/>
    <s v="Mellerix AB"/>
    <x v="2"/>
    <x v="1"/>
    <s v="Manne Faktursson"/>
  </r>
  <r>
    <x v="201"/>
    <n v="1004"/>
    <x v="0"/>
    <x v="0"/>
    <x v="2"/>
    <n v="11"/>
    <n v="15004"/>
    <n v="8404"/>
    <s v="Mellerix AB"/>
    <x v="2"/>
    <x v="1"/>
    <s v="Manne Faktursson"/>
  </r>
  <r>
    <x v="202"/>
    <n v="1001"/>
    <x v="1"/>
    <x v="0"/>
    <x v="0"/>
    <n v="30"/>
    <n v="30528"/>
    <n v="10608"/>
    <s v="Telefonera Mera AB"/>
    <x v="0"/>
    <x v="0"/>
    <s v="Mac Winson"/>
  </r>
  <r>
    <x v="203"/>
    <n v="1001"/>
    <x v="2"/>
    <x v="1"/>
    <x v="0"/>
    <n v="21"/>
    <n v="28492.800000000003"/>
    <n v="13036.800000000003"/>
    <s v="Telefonera Mera AB"/>
    <x v="0"/>
    <x v="0"/>
    <s v="Mac Winson"/>
  </r>
  <r>
    <x v="191"/>
    <n v="1001"/>
    <x v="5"/>
    <x v="0"/>
    <x v="0"/>
    <n v="4"/>
    <n v="4579.2"/>
    <n v="1827.1999999999998"/>
    <s v="Telefonera Mera AB"/>
    <x v="0"/>
    <x v="0"/>
    <s v="Mac Winson"/>
  </r>
  <r>
    <x v="204"/>
    <n v="1001"/>
    <x v="5"/>
    <x v="0"/>
    <x v="0"/>
    <n v="10"/>
    <n v="11448"/>
    <n v="4568"/>
    <s v="Telefonera Mera AB"/>
    <x v="0"/>
    <x v="0"/>
    <s v="Mac Winson"/>
  </r>
  <r>
    <x v="205"/>
    <n v="1004"/>
    <x v="0"/>
    <x v="0"/>
    <x v="2"/>
    <n v="16"/>
    <n v="21824"/>
    <n v="12224"/>
    <s v="Mellerix AB"/>
    <x v="2"/>
    <x v="1"/>
    <s v="Manne Faktursson"/>
  </r>
  <r>
    <x v="206"/>
    <n v="1003"/>
    <x v="2"/>
    <x v="1"/>
    <x v="1"/>
    <n v="23"/>
    <n v="30912"/>
    <n v="13984"/>
    <s v="Vårdia AB"/>
    <x v="1"/>
    <x v="1"/>
    <s v="Clint Billton"/>
  </r>
  <r>
    <x v="207"/>
    <n v="1007"/>
    <x v="2"/>
    <x v="1"/>
    <x v="2"/>
    <n v="21"/>
    <n v="22848"/>
    <n v="7392"/>
    <s v="Rellaxion AB"/>
    <x v="2"/>
    <x v="0"/>
    <s v="Manne Faktursson"/>
  </r>
  <r>
    <x v="24"/>
    <n v="1001"/>
    <x v="5"/>
    <x v="0"/>
    <x v="0"/>
    <n v="18"/>
    <n v="20606.399999999998"/>
    <n v="8222.3999999999978"/>
    <s v="Telefonera Mera AB"/>
    <x v="0"/>
    <x v="0"/>
    <s v="Mac Winson"/>
  </r>
  <r>
    <x v="208"/>
    <n v="1010"/>
    <x v="2"/>
    <x v="1"/>
    <x v="3"/>
    <n v="14"/>
    <n v="14156.800000000001"/>
    <n v="3852.8000000000011"/>
    <s v="Trollerilådan AB"/>
    <x v="3"/>
    <x v="1"/>
    <s v="Malte Svensson"/>
  </r>
  <r>
    <x v="87"/>
    <n v="1003"/>
    <x v="6"/>
    <x v="1"/>
    <x v="1"/>
    <n v="14"/>
    <n v="20580"/>
    <n v="9940"/>
    <s v="Vårdia AB"/>
    <x v="1"/>
    <x v="1"/>
    <s v="Clint Billton"/>
  </r>
  <r>
    <x v="209"/>
    <n v="1009"/>
    <x v="0"/>
    <x v="0"/>
    <x v="2"/>
    <n v="17"/>
    <n v="20236.8"/>
    <n v="10036.799999999999"/>
    <s v="Bollberga AB"/>
    <x v="2"/>
    <x v="2"/>
    <s v="Manne Faktursson"/>
  </r>
  <r>
    <x v="168"/>
    <n v="1003"/>
    <x v="6"/>
    <x v="1"/>
    <x v="1"/>
    <n v="13"/>
    <n v="19110"/>
    <n v="9230"/>
    <s v="Vårdia AB"/>
    <x v="1"/>
    <x v="1"/>
    <s v="Clint Billton"/>
  </r>
  <r>
    <x v="210"/>
    <n v="1001"/>
    <x v="4"/>
    <x v="1"/>
    <x v="0"/>
    <n v="10"/>
    <n v="16536"/>
    <n v="8056"/>
    <s v="Telefonera Mera AB"/>
    <x v="0"/>
    <x v="0"/>
    <s v="Mac Winson"/>
  </r>
  <r>
    <x v="211"/>
    <n v="1002"/>
    <x v="5"/>
    <x v="0"/>
    <x v="0"/>
    <n v="29"/>
    <n v="29754"/>
    <n v="9802"/>
    <s v="Brellboxy AB"/>
    <x v="0"/>
    <x v="1"/>
    <s v="Mac Winson"/>
  </r>
  <r>
    <x v="7"/>
    <n v="1005"/>
    <x v="3"/>
    <x v="0"/>
    <x v="0"/>
    <n v="11"/>
    <n v="13142.8"/>
    <n v="5662.7999999999993"/>
    <s v="Prefolkia AB"/>
    <x v="0"/>
    <x v="2"/>
    <s v="Mac Winson"/>
  </r>
  <r>
    <x v="173"/>
    <n v="1004"/>
    <x v="2"/>
    <x v="1"/>
    <x v="2"/>
    <n v="24"/>
    <n v="33792"/>
    <n v="16128"/>
    <s v="Mellerix AB"/>
    <x v="2"/>
    <x v="1"/>
    <s v="Manne Faktursson"/>
  </r>
  <r>
    <x v="116"/>
    <n v="1004"/>
    <x v="2"/>
    <x v="1"/>
    <x v="2"/>
    <n v="11"/>
    <n v="15488"/>
    <n v="7392"/>
    <s v="Mellerix AB"/>
    <x v="2"/>
    <x v="1"/>
    <s v="Manne Faktursson"/>
  </r>
  <r>
    <x v="7"/>
    <n v="1001"/>
    <x v="5"/>
    <x v="0"/>
    <x v="0"/>
    <n v="20"/>
    <n v="22896"/>
    <n v="9136"/>
    <s v="Telefonera Mera AB"/>
    <x v="0"/>
    <x v="0"/>
    <s v="Mac Winson"/>
  </r>
  <r>
    <x v="212"/>
    <n v="1009"/>
    <x v="5"/>
    <x v="0"/>
    <x v="2"/>
    <n v="11"/>
    <n v="11404.8"/>
    <n v="3836.7999999999993"/>
    <s v="Bollberga AB"/>
    <x v="2"/>
    <x v="2"/>
    <s v="Manne Faktursson"/>
  </r>
  <r>
    <x v="213"/>
    <n v="1001"/>
    <x v="1"/>
    <x v="0"/>
    <x v="0"/>
    <n v="4"/>
    <n v="4070.4"/>
    <n v="1414.4"/>
    <s v="Telefonera Mera AB"/>
    <x v="0"/>
    <x v="0"/>
    <s v="Mac Winson"/>
  </r>
  <r>
    <x v="214"/>
    <n v="1005"/>
    <x v="0"/>
    <x v="0"/>
    <x v="0"/>
    <n v="14"/>
    <n v="17880.8"/>
    <n v="9480.7999999999993"/>
    <s v="Prefolkia AB"/>
    <x v="0"/>
    <x v="2"/>
    <s v="Mac Winson"/>
  </r>
  <r>
    <x v="124"/>
    <n v="1001"/>
    <x v="1"/>
    <x v="0"/>
    <x v="0"/>
    <n v="13"/>
    <n v="13228.800000000001"/>
    <n v="4596.8000000000011"/>
    <s v="Telefonera Mera AB"/>
    <x v="0"/>
    <x v="0"/>
    <s v="Mac Winson"/>
  </r>
  <r>
    <x v="215"/>
    <n v="1004"/>
    <x v="2"/>
    <x v="1"/>
    <x v="2"/>
    <n v="19"/>
    <n v="26752"/>
    <n v="12768"/>
    <s v="Mellerix AB"/>
    <x v="2"/>
    <x v="1"/>
    <s v="Manne Faktursson"/>
  </r>
  <r>
    <x v="126"/>
    <n v="1003"/>
    <x v="5"/>
    <x v="0"/>
    <x v="1"/>
    <n v="11"/>
    <n v="12474"/>
    <n v="4906"/>
    <s v="Vårdia AB"/>
    <x v="1"/>
    <x v="1"/>
    <s v="Clint Billton"/>
  </r>
  <r>
    <x v="216"/>
    <n v="1006"/>
    <x v="1"/>
    <x v="0"/>
    <x v="3"/>
    <n v="12"/>
    <n v="10368"/>
    <n v="2400"/>
    <s v="Allcto AB"/>
    <x v="3"/>
    <x v="2"/>
    <s v="Malte Svensson"/>
  </r>
  <r>
    <x v="217"/>
    <n v="1003"/>
    <x v="3"/>
    <x v="0"/>
    <x v="1"/>
    <n v="12"/>
    <n v="14616"/>
    <n v="6456"/>
    <s v="Vårdia AB"/>
    <x v="1"/>
    <x v="1"/>
    <s v="Clint Billton"/>
  </r>
  <r>
    <x v="56"/>
    <n v="1002"/>
    <x v="4"/>
    <x v="1"/>
    <x v="0"/>
    <n v="2"/>
    <n v="2964"/>
    <n v="1268"/>
    <s v="Brellboxy AB"/>
    <x v="0"/>
    <x v="1"/>
    <s v="Mac Winson"/>
  </r>
  <r>
    <x v="218"/>
    <n v="1005"/>
    <x v="5"/>
    <x v="0"/>
    <x v="0"/>
    <n v="14"/>
    <n v="15573.600000000002"/>
    <n v="5941.6000000000022"/>
    <s v="Prefolkia AB"/>
    <x v="0"/>
    <x v="2"/>
    <s v="Mac Winson"/>
  </r>
  <r>
    <x v="219"/>
    <n v="1011"/>
    <x v="3"/>
    <x v="0"/>
    <x v="1"/>
    <n v="11"/>
    <n v="12632.400000000001"/>
    <n v="5152.4000000000015"/>
    <s v="Skolia AB"/>
    <x v="1"/>
    <x v="2"/>
    <s v="Clint Billton"/>
  </r>
  <r>
    <x v="89"/>
    <n v="1002"/>
    <x v="2"/>
    <x v="1"/>
    <x v="0"/>
    <n v="9"/>
    <n v="10944"/>
    <n v="4320"/>
    <s v="Brellboxy AB"/>
    <x v="0"/>
    <x v="1"/>
    <s v="Mac Winson"/>
  </r>
  <r>
    <x v="220"/>
    <n v="1011"/>
    <x v="6"/>
    <x v="1"/>
    <x v="1"/>
    <n v="27"/>
    <n v="37422"/>
    <n v="16902"/>
    <s v="Skolia AB"/>
    <x v="1"/>
    <x v="2"/>
    <s v="Clint Billton"/>
  </r>
  <r>
    <x v="221"/>
    <n v="1010"/>
    <x v="5"/>
    <x v="0"/>
    <x v="3"/>
    <n v="6"/>
    <n v="5119.2000000000007"/>
    <n v="991.20000000000073"/>
    <s v="Trollerilådan AB"/>
    <x v="3"/>
    <x v="1"/>
    <s v="Malte Svensson"/>
  </r>
  <r>
    <x v="46"/>
    <n v="1001"/>
    <x v="6"/>
    <x v="1"/>
    <x v="0"/>
    <n v="7"/>
    <n v="10388"/>
    <n v="5068"/>
    <s v="Telefonera Mera AB"/>
    <x v="0"/>
    <x v="0"/>
    <s v="Mac Winson"/>
  </r>
  <r>
    <x v="142"/>
    <n v="1003"/>
    <x v="0"/>
    <x v="0"/>
    <x v="1"/>
    <n v="15"/>
    <n v="19530"/>
    <n v="10530"/>
    <s v="Vårdia AB"/>
    <x v="1"/>
    <x v="1"/>
    <s v="Clint Billton"/>
  </r>
  <r>
    <x v="222"/>
    <n v="1007"/>
    <x v="0"/>
    <x v="0"/>
    <x v="2"/>
    <n v="15"/>
    <n v="15810"/>
    <n v="6810"/>
    <s v="Rellaxion AB"/>
    <x v="2"/>
    <x v="0"/>
    <s v="Manne Faktursson"/>
  </r>
  <r>
    <x v="223"/>
    <n v="1002"/>
    <x v="1"/>
    <x v="0"/>
    <x v="0"/>
    <n v="23"/>
    <n v="20976"/>
    <n v="5704"/>
    <s v="Brellboxy AB"/>
    <x v="0"/>
    <x v="1"/>
    <s v="Mac Winson"/>
  </r>
  <r>
    <x v="200"/>
    <n v="1005"/>
    <x v="5"/>
    <x v="0"/>
    <x v="0"/>
    <n v="27"/>
    <n v="30034.800000000003"/>
    <n v="11458.800000000003"/>
    <s v="Prefolkia AB"/>
    <x v="0"/>
    <x v="2"/>
    <s v="Mac Winson"/>
  </r>
  <r>
    <x v="224"/>
    <n v="1008"/>
    <x v="2"/>
    <x v="1"/>
    <x v="3"/>
    <n v="13"/>
    <n v="16640"/>
    <n v="7072"/>
    <s v="Rödtand AB"/>
    <x v="3"/>
    <x v="0"/>
    <s v="Malte Svensson"/>
  </r>
  <r>
    <x v="94"/>
    <n v="1001"/>
    <x v="1"/>
    <x v="0"/>
    <x v="0"/>
    <n v="29"/>
    <n v="29510.400000000001"/>
    <n v="10254.400000000001"/>
    <s v="Telefonera Mera AB"/>
    <x v="0"/>
    <x v="0"/>
    <s v="Mac Winson"/>
  </r>
  <r>
    <x v="98"/>
    <n v="1005"/>
    <x v="3"/>
    <x v="0"/>
    <x v="0"/>
    <n v="9"/>
    <n v="10753.199999999999"/>
    <n v="4633.1999999999989"/>
    <s v="Prefolkia AB"/>
    <x v="0"/>
    <x v="2"/>
    <s v="Mac Winson"/>
  </r>
  <r>
    <x v="225"/>
    <n v="1003"/>
    <x v="2"/>
    <x v="1"/>
    <x v="1"/>
    <n v="10"/>
    <n v="13440"/>
    <n v="6080"/>
    <s v="Vårdia AB"/>
    <x v="1"/>
    <x v="1"/>
    <s v="Clint Billton"/>
  </r>
  <r>
    <x v="226"/>
    <n v="1001"/>
    <x v="1"/>
    <x v="0"/>
    <x v="0"/>
    <n v="28"/>
    <n v="28492.799999999999"/>
    <n v="9900.7999999999993"/>
    <s v="Telefonera Mera AB"/>
    <x v="0"/>
    <x v="0"/>
    <s v="Mac Winson"/>
  </r>
  <r>
    <x v="227"/>
    <n v="1001"/>
    <x v="2"/>
    <x v="1"/>
    <x v="0"/>
    <n v="13"/>
    <n v="17638.400000000001"/>
    <n v="8070.4000000000015"/>
    <s v="Telefonera Mera AB"/>
    <x v="0"/>
    <x v="0"/>
    <s v="Mac Winson"/>
  </r>
  <r>
    <x v="174"/>
    <n v="1008"/>
    <x v="2"/>
    <x v="1"/>
    <x v="3"/>
    <n v="13"/>
    <n v="16640"/>
    <n v="7072"/>
    <s v="Rödtand AB"/>
    <x v="3"/>
    <x v="0"/>
    <s v="Malte Svensson"/>
  </r>
  <r>
    <x v="228"/>
    <n v="1010"/>
    <x v="2"/>
    <x v="1"/>
    <x v="3"/>
    <n v="21"/>
    <n v="21235.200000000001"/>
    <n v="5779.2000000000007"/>
    <s v="Trollerilådan AB"/>
    <x v="3"/>
    <x v="1"/>
    <s v="Malte Svensson"/>
  </r>
  <r>
    <x v="229"/>
    <n v="1007"/>
    <x v="3"/>
    <x v="0"/>
    <x v="2"/>
    <n v="3"/>
    <n v="2958"/>
    <n v="918"/>
    <s v="Rellaxion AB"/>
    <x v="2"/>
    <x v="0"/>
    <s v="Manne Faktursson"/>
  </r>
  <r>
    <x v="154"/>
    <n v="1011"/>
    <x v="1"/>
    <x v="0"/>
    <x v="1"/>
    <n v="4"/>
    <n v="3801.6"/>
    <n v="1145.5999999999999"/>
    <s v="Skolia AB"/>
    <x v="1"/>
    <x v="2"/>
    <s v="Clint Billton"/>
  </r>
  <r>
    <x v="230"/>
    <n v="1001"/>
    <x v="5"/>
    <x v="0"/>
    <x v="0"/>
    <n v="21"/>
    <n v="24040.799999999999"/>
    <n v="9592.7999999999993"/>
    <s v="Telefonera Mera AB"/>
    <x v="0"/>
    <x v="0"/>
    <s v="Mac Winson"/>
  </r>
  <r>
    <x v="231"/>
    <n v="1003"/>
    <x v="2"/>
    <x v="1"/>
    <x v="1"/>
    <n v="20"/>
    <n v="26880"/>
    <n v="12160"/>
    <s v="Vårdia AB"/>
    <x v="1"/>
    <x v="1"/>
    <s v="Clint Billton"/>
  </r>
  <r>
    <x v="232"/>
    <n v="1010"/>
    <x v="0"/>
    <x v="0"/>
    <x v="3"/>
    <n v="10"/>
    <n v="9796"/>
    <n v="3796"/>
    <s v="Trollerilådan AB"/>
    <x v="3"/>
    <x v="1"/>
    <s v="Malte Svensson"/>
  </r>
  <r>
    <x v="187"/>
    <n v="1001"/>
    <x v="5"/>
    <x v="0"/>
    <x v="0"/>
    <n v="24"/>
    <n v="27475.199999999997"/>
    <n v="10963.199999999997"/>
    <s v="Telefonera Mera AB"/>
    <x v="0"/>
    <x v="0"/>
    <s v="Mac Winson"/>
  </r>
  <r>
    <x v="229"/>
    <n v="1001"/>
    <x v="3"/>
    <x v="0"/>
    <x v="0"/>
    <n v="28"/>
    <n v="34428.800000000003"/>
    <n v="15388.800000000003"/>
    <s v="Telefonera Mera AB"/>
    <x v="0"/>
    <x v="0"/>
    <s v="Mac Winson"/>
  </r>
  <r>
    <x v="100"/>
    <n v="1009"/>
    <x v="5"/>
    <x v="0"/>
    <x v="2"/>
    <n v="10"/>
    <n v="10368"/>
    <n v="3488"/>
    <s v="Bollberga AB"/>
    <x v="2"/>
    <x v="2"/>
    <s v="Manne Faktursson"/>
  </r>
  <r>
    <x v="233"/>
    <n v="1010"/>
    <x v="4"/>
    <x v="1"/>
    <x v="3"/>
    <n v="17"/>
    <n v="20950.800000000003"/>
    <n v="6534.8000000000029"/>
    <s v="Trollerilådan AB"/>
    <x v="3"/>
    <x v="1"/>
    <s v="Malte Svensson"/>
  </r>
  <r>
    <x v="234"/>
    <n v="1011"/>
    <x v="5"/>
    <x v="0"/>
    <x v="1"/>
    <n v="27"/>
    <n v="28868.400000000001"/>
    <n v="10292.400000000001"/>
    <s v="Skolia AB"/>
    <x v="1"/>
    <x v="2"/>
    <s v="Clint Billton"/>
  </r>
  <r>
    <x v="129"/>
    <n v="1010"/>
    <x v="3"/>
    <x v="0"/>
    <x v="3"/>
    <n v="5"/>
    <n v="4582"/>
    <n v="1182"/>
    <s v="Trollerilådan AB"/>
    <x v="3"/>
    <x v="1"/>
    <s v="Malte Svensson"/>
  </r>
  <r>
    <x v="178"/>
    <n v="1002"/>
    <x v="2"/>
    <x v="1"/>
    <x v="0"/>
    <n v="12"/>
    <n v="14592"/>
    <n v="5760"/>
    <s v="Brellboxy AB"/>
    <x v="0"/>
    <x v="1"/>
    <s v="Mac Winson"/>
  </r>
  <r>
    <x v="124"/>
    <n v="1003"/>
    <x v="1"/>
    <x v="0"/>
    <x v="1"/>
    <n v="22"/>
    <n v="22176"/>
    <n v="7568"/>
    <s v="Vårdia AB"/>
    <x v="1"/>
    <x v="1"/>
    <s v="Clint Billton"/>
  </r>
  <r>
    <x v="235"/>
    <n v="1008"/>
    <x v="0"/>
    <x v="0"/>
    <x v="3"/>
    <n v="14"/>
    <n v="17360"/>
    <n v="8960"/>
    <s v="Rödtand AB"/>
    <x v="3"/>
    <x v="0"/>
    <s v="Malte Svensson"/>
  </r>
  <r>
    <x v="236"/>
    <n v="1003"/>
    <x v="0"/>
    <x v="0"/>
    <x v="1"/>
    <n v="12"/>
    <n v="15624"/>
    <n v="8424"/>
    <s v="Vårdia AB"/>
    <x v="1"/>
    <x v="1"/>
    <s v="Clint Billton"/>
  </r>
  <r>
    <x v="237"/>
    <n v="1003"/>
    <x v="6"/>
    <x v="1"/>
    <x v="1"/>
    <n v="6"/>
    <n v="8820"/>
    <n v="4260"/>
    <s v="Vårdia AB"/>
    <x v="1"/>
    <x v="1"/>
    <s v="Clint Billton"/>
  </r>
  <r>
    <x v="237"/>
    <n v="1004"/>
    <x v="0"/>
    <x v="0"/>
    <x v="2"/>
    <n v="11"/>
    <n v="15004"/>
    <n v="8404"/>
    <s v="Mellerix AB"/>
    <x v="2"/>
    <x v="1"/>
    <s v="Manne Faktursson"/>
  </r>
  <r>
    <x v="238"/>
    <n v="1005"/>
    <x v="3"/>
    <x v="0"/>
    <x v="0"/>
    <n v="11"/>
    <n v="13142.8"/>
    <n v="5662.7999999999993"/>
    <s v="Prefolkia AB"/>
    <x v="0"/>
    <x v="2"/>
    <s v="Mac Winson"/>
  </r>
  <r>
    <x v="168"/>
    <n v="1004"/>
    <x v="2"/>
    <x v="1"/>
    <x v="2"/>
    <n v="11"/>
    <n v="15488"/>
    <n v="7392"/>
    <s v="Mellerix AB"/>
    <x v="2"/>
    <x v="1"/>
    <s v="Manne Faktursson"/>
  </r>
  <r>
    <x v="138"/>
    <n v="1003"/>
    <x v="3"/>
    <x v="0"/>
    <x v="1"/>
    <n v="11"/>
    <n v="13398"/>
    <n v="5918"/>
    <s v="Vårdia AB"/>
    <x v="1"/>
    <x v="1"/>
    <s v="Clint Billton"/>
  </r>
  <r>
    <x v="24"/>
    <n v="1007"/>
    <x v="4"/>
    <x v="1"/>
    <x v="2"/>
    <n v="21"/>
    <n v="27846"/>
    <n v="10038"/>
    <s v="Rellaxion AB"/>
    <x v="2"/>
    <x v="0"/>
    <s v="Manne Faktursson"/>
  </r>
  <r>
    <x v="239"/>
    <n v="1003"/>
    <x v="5"/>
    <x v="0"/>
    <x v="1"/>
    <n v="10"/>
    <n v="11340"/>
    <n v="4460"/>
    <s v="Vårdia AB"/>
    <x v="1"/>
    <x v="1"/>
    <s v="Clint Billton"/>
  </r>
  <r>
    <x v="72"/>
    <n v="1004"/>
    <x v="5"/>
    <x v="0"/>
    <x v="2"/>
    <n v="29"/>
    <n v="34452"/>
    <n v="14500"/>
    <s v="Mellerix AB"/>
    <x v="2"/>
    <x v="1"/>
    <s v="Manne Faktursson"/>
  </r>
  <r>
    <x v="240"/>
    <n v="1009"/>
    <x v="4"/>
    <x v="1"/>
    <x v="2"/>
    <n v="5"/>
    <n v="7488"/>
    <n v="3248"/>
    <s v="Bollberga AB"/>
    <x v="2"/>
    <x v="2"/>
    <s v="Manne Faktursson"/>
  </r>
  <r>
    <x v="241"/>
    <n v="1008"/>
    <x v="0"/>
    <x v="0"/>
    <x v="3"/>
    <n v="7"/>
    <n v="8680"/>
    <n v="4480"/>
    <s v="Rödtand AB"/>
    <x v="3"/>
    <x v="0"/>
    <s v="Malte Svensson"/>
  </r>
  <r>
    <x v="242"/>
    <n v="1003"/>
    <x v="2"/>
    <x v="1"/>
    <x v="1"/>
    <n v="9"/>
    <n v="12096"/>
    <n v="5472"/>
    <s v="Vårdia AB"/>
    <x v="1"/>
    <x v="1"/>
    <s v="Clint Billton"/>
  </r>
  <r>
    <x v="243"/>
    <n v="1003"/>
    <x v="0"/>
    <x v="0"/>
    <x v="1"/>
    <n v="30"/>
    <n v="39060"/>
    <n v="21060"/>
    <s v="Vårdia AB"/>
    <x v="1"/>
    <x v="1"/>
    <s v="Clint Billton"/>
  </r>
  <r>
    <x v="174"/>
    <n v="1009"/>
    <x v="1"/>
    <x v="0"/>
    <x v="2"/>
    <n v="6"/>
    <n v="5529.5999999999995"/>
    <n v="1545.5999999999995"/>
    <s v="Bollberga AB"/>
    <x v="2"/>
    <x v="2"/>
    <s v="Manne Faktursson"/>
  </r>
  <r>
    <x v="244"/>
    <n v="1007"/>
    <x v="5"/>
    <x v="0"/>
    <x v="2"/>
    <n v="14"/>
    <n v="12852"/>
    <n v="3220"/>
    <s v="Rellaxion AB"/>
    <x v="2"/>
    <x v="0"/>
    <s v="Manne Faktursson"/>
  </r>
  <r>
    <x v="245"/>
    <n v="1005"/>
    <x v="5"/>
    <x v="0"/>
    <x v="0"/>
    <n v="6"/>
    <n v="6674.4000000000005"/>
    <n v="2546.4000000000005"/>
    <s v="Prefolkia AB"/>
    <x v="0"/>
    <x v="2"/>
    <s v="Mac Winson"/>
  </r>
  <r>
    <x v="246"/>
    <n v="1011"/>
    <x v="3"/>
    <x v="0"/>
    <x v="1"/>
    <n v="13"/>
    <n v="14929.2"/>
    <n v="6089.2000000000007"/>
    <s v="Skolia AB"/>
    <x v="1"/>
    <x v="2"/>
    <s v="Clint Billton"/>
  </r>
  <r>
    <x v="247"/>
    <n v="1011"/>
    <x v="2"/>
    <x v="1"/>
    <x v="1"/>
    <n v="14"/>
    <n v="17740.8"/>
    <n v="7436.7999999999993"/>
    <s v="Skolia AB"/>
    <x v="1"/>
    <x v="2"/>
    <s v="Clint Billton"/>
  </r>
  <r>
    <x v="248"/>
    <n v="1003"/>
    <x v="2"/>
    <x v="1"/>
    <x v="1"/>
    <n v="22"/>
    <n v="29568"/>
    <n v="13376"/>
    <s v="Vårdia AB"/>
    <x v="1"/>
    <x v="1"/>
    <s v="Clint Billton"/>
  </r>
  <r>
    <x v="249"/>
    <n v="1010"/>
    <x v="4"/>
    <x v="1"/>
    <x v="3"/>
    <n v="20"/>
    <n v="24648"/>
    <n v="7688"/>
    <s v="Trollerilådan AB"/>
    <x v="3"/>
    <x v="1"/>
    <s v="Malte Svensson"/>
  </r>
  <r>
    <x v="250"/>
    <n v="1001"/>
    <x v="5"/>
    <x v="0"/>
    <x v="0"/>
    <n v="26"/>
    <n v="29764.799999999999"/>
    <n v="11876.8"/>
    <s v="Telefonera Mera AB"/>
    <x v="0"/>
    <x v="0"/>
    <s v="Mac Winson"/>
  </r>
  <r>
    <x v="251"/>
    <n v="1001"/>
    <x v="2"/>
    <x v="1"/>
    <x v="0"/>
    <n v="21"/>
    <n v="28492.800000000003"/>
    <n v="13036.800000000003"/>
    <s v="Telefonera Mera AB"/>
    <x v="0"/>
    <x v="0"/>
    <s v="Mac Winson"/>
  </r>
  <r>
    <x v="252"/>
    <n v="1006"/>
    <x v="2"/>
    <x v="1"/>
    <x v="3"/>
    <n v="19"/>
    <n v="21888"/>
    <n v="7904"/>
    <s v="Allcto AB"/>
    <x v="3"/>
    <x v="2"/>
    <s v="Malte Svensson"/>
  </r>
  <r>
    <x v="161"/>
    <n v="1008"/>
    <x v="5"/>
    <x v="0"/>
    <x v="3"/>
    <n v="27"/>
    <n v="29160"/>
    <n v="10584"/>
    <s v="Rödtand AB"/>
    <x v="3"/>
    <x v="0"/>
    <s v="Malte Svensson"/>
  </r>
  <r>
    <x v="206"/>
    <n v="1005"/>
    <x v="5"/>
    <x v="0"/>
    <x v="0"/>
    <n v="17"/>
    <n v="18910.800000000003"/>
    <n v="7214.8000000000029"/>
    <s v="Prefolkia AB"/>
    <x v="0"/>
    <x v="2"/>
    <s v="Mac Winson"/>
  </r>
  <r>
    <x v="253"/>
    <n v="1003"/>
    <x v="4"/>
    <x v="1"/>
    <x v="1"/>
    <n v="3"/>
    <n v="4914"/>
    <n v="2370"/>
    <s v="Vårdia AB"/>
    <x v="1"/>
    <x v="1"/>
    <s v="Clint Billton"/>
  </r>
  <r>
    <x v="254"/>
    <n v="1003"/>
    <x v="6"/>
    <x v="1"/>
    <x v="1"/>
    <n v="8"/>
    <n v="11760"/>
    <n v="5680"/>
    <s v="Vårdia AB"/>
    <x v="1"/>
    <x v="1"/>
    <s v="Clint Billton"/>
  </r>
  <r>
    <x v="255"/>
    <n v="1011"/>
    <x v="0"/>
    <x v="0"/>
    <x v="1"/>
    <n v="10"/>
    <n v="12276"/>
    <n v="6276"/>
    <s v="Skolia AB"/>
    <x v="1"/>
    <x v="2"/>
    <s v="Clint Billton"/>
  </r>
  <r>
    <x v="256"/>
    <n v="1001"/>
    <x v="4"/>
    <x v="1"/>
    <x v="0"/>
    <n v="18"/>
    <n v="29764.800000000003"/>
    <n v="14500.800000000003"/>
    <s v="Telefonera Mera AB"/>
    <x v="0"/>
    <x v="0"/>
    <s v="Mac Winson"/>
  </r>
  <r>
    <x v="257"/>
    <n v="1011"/>
    <x v="0"/>
    <x v="0"/>
    <x v="1"/>
    <n v="13"/>
    <n v="15958.8"/>
    <n v="8158.7999999999993"/>
    <s v="Skolia AB"/>
    <x v="1"/>
    <x v="2"/>
    <s v="Clint Billton"/>
  </r>
  <r>
    <x v="258"/>
    <n v="1008"/>
    <x v="2"/>
    <x v="1"/>
    <x v="3"/>
    <n v="27"/>
    <n v="34560"/>
    <n v="14688"/>
    <s v="Rödtand AB"/>
    <x v="3"/>
    <x v="0"/>
    <s v="Malte Svensson"/>
  </r>
  <r>
    <x v="153"/>
    <n v="1001"/>
    <x v="2"/>
    <x v="1"/>
    <x v="0"/>
    <n v="23"/>
    <n v="31206.400000000005"/>
    <n v="14278.400000000005"/>
    <s v="Telefonera Mera AB"/>
    <x v="0"/>
    <x v="0"/>
    <s v="Mac Winson"/>
  </r>
  <r>
    <x v="40"/>
    <n v="1009"/>
    <x v="5"/>
    <x v="0"/>
    <x v="2"/>
    <n v="20"/>
    <n v="20736"/>
    <n v="6976"/>
    <s v="Bollberga AB"/>
    <x v="2"/>
    <x v="2"/>
    <s v="Manne Faktursson"/>
  </r>
  <r>
    <x v="206"/>
    <n v="1009"/>
    <x v="0"/>
    <x v="0"/>
    <x v="2"/>
    <n v="13"/>
    <n v="15475.199999999999"/>
    <n v="7675.1999999999989"/>
    <s v="Bollberga AB"/>
    <x v="2"/>
    <x v="2"/>
    <s v="Manne Faktursson"/>
  </r>
  <r>
    <x v="21"/>
    <n v="1001"/>
    <x v="2"/>
    <x v="1"/>
    <x v="0"/>
    <n v="13"/>
    <n v="17638.400000000001"/>
    <n v="8070.4000000000015"/>
    <s v="Telefonera Mera AB"/>
    <x v="0"/>
    <x v="0"/>
    <s v="Mac Winson"/>
  </r>
  <r>
    <x v="259"/>
    <n v="1004"/>
    <x v="4"/>
    <x v="1"/>
    <x v="2"/>
    <n v="11"/>
    <n v="18876.000000000004"/>
    <n v="9548.0000000000036"/>
    <s v="Mellerix AB"/>
    <x v="2"/>
    <x v="1"/>
    <s v="Manne Faktursson"/>
  </r>
  <r>
    <x v="221"/>
    <n v="1009"/>
    <x v="5"/>
    <x v="0"/>
    <x v="2"/>
    <n v="12"/>
    <n v="12441.599999999999"/>
    <n v="4185.5999999999985"/>
    <s v="Bollberga AB"/>
    <x v="2"/>
    <x v="2"/>
    <s v="Manne Faktursson"/>
  </r>
  <r>
    <x v="260"/>
    <n v="1011"/>
    <x v="5"/>
    <x v="0"/>
    <x v="1"/>
    <n v="7"/>
    <n v="7484.4000000000005"/>
    <n v="2668.4000000000005"/>
    <s v="Skolia AB"/>
    <x v="1"/>
    <x v="2"/>
    <s v="Clint Billton"/>
  </r>
  <r>
    <x v="261"/>
    <n v="1001"/>
    <x v="2"/>
    <x v="1"/>
    <x v="0"/>
    <n v="17"/>
    <n v="23065.600000000002"/>
    <n v="10553.600000000002"/>
    <s v="Telefonera Mera AB"/>
    <x v="0"/>
    <x v="0"/>
    <s v="Mac Winson"/>
  </r>
  <r>
    <x v="26"/>
    <n v="1004"/>
    <x v="4"/>
    <x v="1"/>
    <x v="2"/>
    <n v="14"/>
    <n v="24024.000000000004"/>
    <n v="12152.000000000004"/>
    <s v="Mellerix AB"/>
    <x v="2"/>
    <x v="1"/>
    <s v="Manne Faktursson"/>
  </r>
  <r>
    <x v="262"/>
    <n v="1001"/>
    <x v="5"/>
    <x v="0"/>
    <x v="0"/>
    <n v="10"/>
    <n v="11448"/>
    <n v="4568"/>
    <s v="Telefonera Mera AB"/>
    <x v="0"/>
    <x v="0"/>
    <s v="Mac Winson"/>
  </r>
  <r>
    <x v="184"/>
    <n v="1003"/>
    <x v="2"/>
    <x v="1"/>
    <x v="1"/>
    <n v="10"/>
    <n v="13440"/>
    <n v="6080"/>
    <s v="Vårdia AB"/>
    <x v="1"/>
    <x v="1"/>
    <s v="Clint Billton"/>
  </r>
  <r>
    <x v="263"/>
    <n v="1008"/>
    <x v="3"/>
    <x v="0"/>
    <x v="3"/>
    <n v="15"/>
    <n v="17400"/>
    <n v="7200"/>
    <s v="Rödtand AB"/>
    <x v="3"/>
    <x v="0"/>
    <s v="Malte Svensson"/>
  </r>
  <r>
    <x v="236"/>
    <n v="1004"/>
    <x v="1"/>
    <x v="0"/>
    <x v="2"/>
    <n v="22"/>
    <n v="23232"/>
    <n v="8624"/>
    <s v="Mellerix AB"/>
    <x v="2"/>
    <x v="1"/>
    <s v="Manne Faktursson"/>
  </r>
  <r>
    <x v="264"/>
    <n v="1005"/>
    <x v="1"/>
    <x v="0"/>
    <x v="0"/>
    <n v="23"/>
    <n v="22742.400000000001"/>
    <n v="7470.4000000000015"/>
    <s v="Prefolkia AB"/>
    <x v="0"/>
    <x v="2"/>
    <s v="Mac Winson"/>
  </r>
  <r>
    <x v="27"/>
    <n v="1003"/>
    <x v="4"/>
    <x v="1"/>
    <x v="1"/>
    <n v="11"/>
    <n v="18018"/>
    <n v="8690"/>
    <s v="Vårdia AB"/>
    <x v="1"/>
    <x v="1"/>
    <s v="Clint Billton"/>
  </r>
  <r>
    <x v="265"/>
    <n v="1008"/>
    <x v="6"/>
    <x v="1"/>
    <x v="3"/>
    <n v="13"/>
    <n v="18200"/>
    <n v="8320"/>
    <s v="Rödtand AB"/>
    <x v="3"/>
    <x v="0"/>
    <s v="Malte Svensson"/>
  </r>
  <r>
    <x v="266"/>
    <n v="1010"/>
    <x v="0"/>
    <x v="0"/>
    <x v="3"/>
    <n v="6"/>
    <n v="5877.6"/>
    <n v="2277.6000000000004"/>
    <s v="Trollerilådan AB"/>
    <x v="3"/>
    <x v="1"/>
    <s v="Malte Svensson"/>
  </r>
  <r>
    <x v="243"/>
    <n v="1004"/>
    <x v="1"/>
    <x v="0"/>
    <x v="2"/>
    <n v="23"/>
    <n v="24288"/>
    <n v="9016"/>
    <s v="Mellerix AB"/>
    <x v="2"/>
    <x v="1"/>
    <s v="Manne Faktursson"/>
  </r>
  <r>
    <x v="80"/>
    <n v="1011"/>
    <x v="0"/>
    <x v="0"/>
    <x v="1"/>
    <n v="20"/>
    <n v="24552"/>
    <n v="12552"/>
    <s v="Skolia AB"/>
    <x v="1"/>
    <x v="2"/>
    <s v="Clint Billton"/>
  </r>
  <r>
    <x v="267"/>
    <n v="1010"/>
    <x v="3"/>
    <x v="0"/>
    <x v="3"/>
    <n v="6"/>
    <n v="5498.4000000000005"/>
    <n v="1418.4000000000005"/>
    <s v="Trollerilådan AB"/>
    <x v="3"/>
    <x v="1"/>
    <s v="Malte Svensson"/>
  </r>
  <r>
    <x v="268"/>
    <n v="1003"/>
    <x v="4"/>
    <x v="1"/>
    <x v="1"/>
    <n v="12"/>
    <n v="19656"/>
    <n v="9480"/>
    <s v="Vårdia AB"/>
    <x v="1"/>
    <x v="1"/>
    <s v="Clint Billton"/>
  </r>
  <r>
    <x v="269"/>
    <n v="1003"/>
    <x v="5"/>
    <x v="0"/>
    <x v="1"/>
    <n v="10"/>
    <n v="11340"/>
    <n v="4460"/>
    <s v="Vårdia AB"/>
    <x v="1"/>
    <x v="1"/>
    <s v="Clint Billton"/>
  </r>
  <r>
    <x v="270"/>
    <n v="1006"/>
    <x v="4"/>
    <x v="1"/>
    <x v="3"/>
    <n v="14"/>
    <n v="19656"/>
    <n v="7784"/>
    <s v="Allcto AB"/>
    <x v="3"/>
    <x v="2"/>
    <s v="Malte Svensson"/>
  </r>
  <r>
    <x v="271"/>
    <n v="1001"/>
    <x v="2"/>
    <x v="1"/>
    <x v="0"/>
    <n v="8"/>
    <n v="10854.400000000001"/>
    <n v="4966.4000000000015"/>
    <s v="Telefonera Mera AB"/>
    <x v="0"/>
    <x v="0"/>
    <s v="Mac Winson"/>
  </r>
  <r>
    <x v="272"/>
    <n v="1001"/>
    <x v="6"/>
    <x v="1"/>
    <x v="0"/>
    <n v="15"/>
    <n v="22260"/>
    <n v="10860"/>
    <s v="Telefonera Mera AB"/>
    <x v="0"/>
    <x v="0"/>
    <s v="Mac Winson"/>
  </r>
  <r>
    <x v="183"/>
    <n v="1003"/>
    <x v="2"/>
    <x v="1"/>
    <x v="1"/>
    <n v="16"/>
    <n v="21504"/>
    <n v="9728"/>
    <s v="Vårdia AB"/>
    <x v="1"/>
    <x v="1"/>
    <s v="Clint Billton"/>
  </r>
  <r>
    <x v="249"/>
    <n v="1003"/>
    <x v="2"/>
    <x v="1"/>
    <x v="1"/>
    <n v="25"/>
    <n v="33600"/>
    <n v="15200"/>
    <s v="Vårdia AB"/>
    <x v="1"/>
    <x v="1"/>
    <s v="Clint Billton"/>
  </r>
  <r>
    <x v="273"/>
    <n v="1003"/>
    <x v="2"/>
    <x v="1"/>
    <x v="1"/>
    <n v="2"/>
    <n v="2688"/>
    <n v="1216"/>
    <s v="Vårdia AB"/>
    <x v="1"/>
    <x v="1"/>
    <s v="Clint Billton"/>
  </r>
  <r>
    <x v="216"/>
    <n v="1006"/>
    <x v="3"/>
    <x v="0"/>
    <x v="3"/>
    <n v="9"/>
    <n v="9396"/>
    <n v="3276"/>
    <s v="Allcto AB"/>
    <x v="3"/>
    <x v="2"/>
    <s v="Malte Svensson"/>
  </r>
  <r>
    <x v="136"/>
    <n v="1001"/>
    <x v="6"/>
    <x v="1"/>
    <x v="0"/>
    <n v="15"/>
    <n v="22260"/>
    <n v="10860"/>
    <s v="Telefonera Mera AB"/>
    <x v="0"/>
    <x v="0"/>
    <s v="Mac Winson"/>
  </r>
  <r>
    <x v="274"/>
    <n v="1001"/>
    <x v="3"/>
    <x v="0"/>
    <x v="0"/>
    <n v="11"/>
    <n v="13525.600000000002"/>
    <n v="6045.6000000000022"/>
    <s v="Telefonera Mera AB"/>
    <x v="0"/>
    <x v="0"/>
    <s v="Mac Winson"/>
  </r>
  <r>
    <x v="275"/>
    <n v="1005"/>
    <x v="2"/>
    <x v="1"/>
    <x v="0"/>
    <n v="8"/>
    <n v="10547.2"/>
    <n v="4659.2000000000007"/>
    <s v="Prefolkia AB"/>
    <x v="0"/>
    <x v="2"/>
    <s v="Mac Winson"/>
  </r>
  <r>
    <x v="82"/>
    <n v="1007"/>
    <x v="6"/>
    <x v="1"/>
    <x v="2"/>
    <n v="22"/>
    <n v="26180"/>
    <n v="9460"/>
    <s v="Rellaxion AB"/>
    <x v="2"/>
    <x v="0"/>
    <s v="Manne Faktursson"/>
  </r>
  <r>
    <x v="201"/>
    <n v="1001"/>
    <x v="5"/>
    <x v="0"/>
    <x v="0"/>
    <n v="12"/>
    <n v="13737.599999999999"/>
    <n v="5481.5999999999985"/>
    <s v="Telefonera Mera AB"/>
    <x v="0"/>
    <x v="0"/>
    <s v="Mac Winson"/>
  </r>
  <r>
    <x v="72"/>
    <n v="1001"/>
    <x v="2"/>
    <x v="1"/>
    <x v="0"/>
    <n v="25"/>
    <n v="33920.000000000007"/>
    <n v="15520.000000000007"/>
    <s v="Telefonera Mera AB"/>
    <x v="0"/>
    <x v="0"/>
    <s v="Mac Winson"/>
  </r>
  <r>
    <x v="136"/>
    <n v="1005"/>
    <x v="1"/>
    <x v="0"/>
    <x v="0"/>
    <n v="12"/>
    <n v="11865.6"/>
    <n v="3897.6000000000004"/>
    <s v="Prefolkia AB"/>
    <x v="0"/>
    <x v="2"/>
    <s v="Mac Winson"/>
  </r>
  <r>
    <x v="44"/>
    <n v="1011"/>
    <x v="6"/>
    <x v="1"/>
    <x v="1"/>
    <n v="16"/>
    <n v="22176"/>
    <n v="10016"/>
    <s v="Skolia AB"/>
    <x v="1"/>
    <x v="2"/>
    <s v="Clint Billton"/>
  </r>
  <r>
    <x v="128"/>
    <n v="1006"/>
    <x v="6"/>
    <x v="1"/>
    <x v="3"/>
    <n v="9"/>
    <n v="11340"/>
    <n v="4500"/>
    <s v="Allcto AB"/>
    <x v="3"/>
    <x v="2"/>
    <s v="Malte Svensson"/>
  </r>
  <r>
    <x v="23"/>
    <n v="1007"/>
    <x v="2"/>
    <x v="1"/>
    <x v="2"/>
    <n v="19"/>
    <n v="20672"/>
    <n v="6688"/>
    <s v="Rellaxion AB"/>
    <x v="2"/>
    <x v="0"/>
    <s v="Manne Faktursson"/>
  </r>
  <r>
    <x v="160"/>
    <n v="1001"/>
    <x v="4"/>
    <x v="1"/>
    <x v="0"/>
    <n v="13"/>
    <n v="21496.800000000003"/>
    <n v="10472.800000000003"/>
    <s v="Telefonera Mera AB"/>
    <x v="0"/>
    <x v="0"/>
    <s v="Mac Winson"/>
  </r>
  <r>
    <x v="276"/>
    <n v="1008"/>
    <x v="3"/>
    <x v="0"/>
    <x v="3"/>
    <n v="29"/>
    <n v="33640"/>
    <n v="13920"/>
    <s v="Rödtand AB"/>
    <x v="3"/>
    <x v="0"/>
    <s v="Malte Svensson"/>
  </r>
  <r>
    <x v="277"/>
    <n v="1005"/>
    <x v="5"/>
    <x v="0"/>
    <x v="0"/>
    <n v="3"/>
    <n v="3337.2000000000003"/>
    <n v="1273.2000000000003"/>
    <s v="Prefolkia AB"/>
    <x v="0"/>
    <x v="2"/>
    <s v="Mac Winson"/>
  </r>
  <r>
    <x v="159"/>
    <n v="1010"/>
    <x v="2"/>
    <x v="1"/>
    <x v="3"/>
    <n v="23"/>
    <n v="23257.600000000002"/>
    <n v="6329.6000000000022"/>
    <s v="Trollerilådan AB"/>
    <x v="3"/>
    <x v="1"/>
    <s v="Malte Svensson"/>
  </r>
  <r>
    <x v="125"/>
    <n v="1002"/>
    <x v="1"/>
    <x v="0"/>
    <x v="0"/>
    <n v="17"/>
    <n v="15504"/>
    <n v="4216"/>
    <s v="Brellboxy AB"/>
    <x v="0"/>
    <x v="1"/>
    <s v="Mac Winson"/>
  </r>
  <r>
    <x v="276"/>
    <n v="1001"/>
    <x v="2"/>
    <x v="1"/>
    <x v="0"/>
    <n v="15"/>
    <n v="20352.000000000004"/>
    <n v="9312.0000000000036"/>
    <s v="Telefonera Mera AB"/>
    <x v="0"/>
    <x v="0"/>
    <s v="Mac Winson"/>
  </r>
  <r>
    <x v="49"/>
    <n v="1001"/>
    <x v="1"/>
    <x v="0"/>
    <x v="0"/>
    <n v="11"/>
    <n v="11193.6"/>
    <n v="3889.6000000000004"/>
    <s v="Telefonera Mera AB"/>
    <x v="0"/>
    <x v="0"/>
    <s v="Mac Winson"/>
  </r>
  <r>
    <x v="140"/>
    <n v="1007"/>
    <x v="3"/>
    <x v="0"/>
    <x v="2"/>
    <n v="12"/>
    <n v="11832"/>
    <n v="3672"/>
    <s v="Rellaxion AB"/>
    <x v="2"/>
    <x v="0"/>
    <s v="Manne Faktursson"/>
  </r>
  <r>
    <x v="278"/>
    <n v="1004"/>
    <x v="2"/>
    <x v="1"/>
    <x v="2"/>
    <n v="11"/>
    <n v="15488"/>
    <n v="7392"/>
    <s v="Mellerix AB"/>
    <x v="2"/>
    <x v="1"/>
    <s v="Manne Faktursson"/>
  </r>
  <r>
    <x v="279"/>
    <n v="1008"/>
    <x v="2"/>
    <x v="1"/>
    <x v="3"/>
    <n v="26"/>
    <n v="33280"/>
    <n v="14144"/>
    <s v="Rödtand AB"/>
    <x v="3"/>
    <x v="0"/>
    <s v="Malte Svensson"/>
  </r>
  <r>
    <x v="280"/>
    <n v="1008"/>
    <x v="2"/>
    <x v="1"/>
    <x v="3"/>
    <n v="4"/>
    <n v="5120"/>
    <n v="2176"/>
    <s v="Rödtand AB"/>
    <x v="3"/>
    <x v="0"/>
    <s v="Malte Svensson"/>
  </r>
  <r>
    <x v="281"/>
    <n v="1001"/>
    <x v="1"/>
    <x v="0"/>
    <x v="0"/>
    <n v="18"/>
    <n v="18316.8"/>
    <n v="6364.7999999999993"/>
    <s v="Telefonera Mera AB"/>
    <x v="0"/>
    <x v="0"/>
    <s v="Mac Winson"/>
  </r>
  <r>
    <x v="282"/>
    <n v="1005"/>
    <x v="3"/>
    <x v="0"/>
    <x v="0"/>
    <n v="14"/>
    <n v="16727.2"/>
    <n v="7207.2000000000007"/>
    <s v="Prefolkia AB"/>
    <x v="0"/>
    <x v="2"/>
    <s v="Mac Winson"/>
  </r>
  <r>
    <x v="7"/>
    <n v="1001"/>
    <x v="2"/>
    <x v="1"/>
    <x v="0"/>
    <n v="17"/>
    <n v="23065.600000000002"/>
    <n v="10553.600000000002"/>
    <s v="Telefonera Mera AB"/>
    <x v="0"/>
    <x v="0"/>
    <s v="Mac Winson"/>
  </r>
  <r>
    <x v="283"/>
    <n v="1003"/>
    <x v="0"/>
    <x v="0"/>
    <x v="1"/>
    <n v="10"/>
    <n v="13020"/>
    <n v="7020"/>
    <s v="Vårdia AB"/>
    <x v="1"/>
    <x v="1"/>
    <s v="Clint Billton"/>
  </r>
  <r>
    <x v="24"/>
    <n v="1008"/>
    <x v="4"/>
    <x v="1"/>
    <x v="3"/>
    <n v="15"/>
    <n v="23400"/>
    <n v="10680"/>
    <s v="Rödtand AB"/>
    <x v="3"/>
    <x v="0"/>
    <s v="Malte Svensson"/>
  </r>
  <r>
    <x v="277"/>
    <n v="1009"/>
    <x v="2"/>
    <x v="1"/>
    <x v="2"/>
    <n v="14"/>
    <n v="17203.2"/>
    <n v="6899.2000000000007"/>
    <s v="Bollberga AB"/>
    <x v="2"/>
    <x v="2"/>
    <s v="Manne Faktursson"/>
  </r>
  <r>
    <x v="270"/>
    <n v="1002"/>
    <x v="5"/>
    <x v="0"/>
    <x v="0"/>
    <n v="18"/>
    <n v="18468"/>
    <n v="6084"/>
    <s v="Brellboxy AB"/>
    <x v="0"/>
    <x v="1"/>
    <s v="Mac Winson"/>
  </r>
  <r>
    <x v="284"/>
    <n v="1004"/>
    <x v="1"/>
    <x v="0"/>
    <x v="2"/>
    <n v="6"/>
    <n v="6336"/>
    <n v="2352"/>
    <s v="Mellerix AB"/>
    <x v="2"/>
    <x v="1"/>
    <s v="Manne Faktursson"/>
  </r>
  <r>
    <x v="179"/>
    <n v="1001"/>
    <x v="0"/>
    <x v="0"/>
    <x v="0"/>
    <n v="4"/>
    <n v="5257.6"/>
    <n v="2857.6000000000004"/>
    <s v="Telefonera Mera AB"/>
    <x v="0"/>
    <x v="0"/>
    <s v="Mac Winson"/>
  </r>
  <r>
    <x v="285"/>
    <n v="1001"/>
    <x v="1"/>
    <x v="0"/>
    <x v="0"/>
    <n v="28"/>
    <n v="28492.799999999999"/>
    <n v="9900.7999999999993"/>
    <s v="Telefonera Mera AB"/>
    <x v="0"/>
    <x v="0"/>
    <s v="Mac Winson"/>
  </r>
  <r>
    <x v="286"/>
    <n v="1001"/>
    <x v="1"/>
    <x v="0"/>
    <x v="0"/>
    <n v="21"/>
    <n v="21369.600000000002"/>
    <n v="7425.6000000000022"/>
    <s v="Telefonera Mera AB"/>
    <x v="0"/>
    <x v="0"/>
    <s v="Mac Winson"/>
  </r>
  <r>
    <x v="287"/>
    <n v="1006"/>
    <x v="1"/>
    <x v="0"/>
    <x v="3"/>
    <n v="4"/>
    <n v="3456"/>
    <n v="800"/>
    <s v="Allcto AB"/>
    <x v="3"/>
    <x v="2"/>
    <s v="Malte Svensson"/>
  </r>
  <r>
    <x v="270"/>
    <n v="1003"/>
    <x v="1"/>
    <x v="0"/>
    <x v="1"/>
    <n v="10"/>
    <n v="10080"/>
    <n v="3440"/>
    <s v="Vårdia AB"/>
    <x v="1"/>
    <x v="1"/>
    <s v="Clint Billton"/>
  </r>
  <r>
    <x v="288"/>
    <n v="1003"/>
    <x v="2"/>
    <x v="1"/>
    <x v="1"/>
    <n v="14"/>
    <n v="18816"/>
    <n v="8512"/>
    <s v="Vårdia AB"/>
    <x v="1"/>
    <x v="1"/>
    <s v="Clint Billton"/>
  </r>
  <r>
    <x v="289"/>
    <n v="1011"/>
    <x v="6"/>
    <x v="1"/>
    <x v="1"/>
    <n v="12"/>
    <n v="16632"/>
    <n v="7512"/>
    <s v="Skolia AB"/>
    <x v="1"/>
    <x v="2"/>
    <s v="Clint Billton"/>
  </r>
  <r>
    <x v="78"/>
    <n v="1001"/>
    <x v="5"/>
    <x v="0"/>
    <x v="0"/>
    <n v="22"/>
    <n v="25185.599999999999"/>
    <n v="10049.599999999999"/>
    <s v="Telefonera Mera AB"/>
    <x v="0"/>
    <x v="0"/>
    <s v="Mac Winson"/>
  </r>
  <r>
    <x v="227"/>
    <n v="1005"/>
    <x v="6"/>
    <x v="1"/>
    <x v="0"/>
    <n v="27"/>
    <n v="38934"/>
    <n v="18414"/>
    <s v="Prefolkia AB"/>
    <x v="0"/>
    <x v="2"/>
    <s v="Mac Winson"/>
  </r>
  <r>
    <x v="285"/>
    <n v="1011"/>
    <x v="4"/>
    <x v="1"/>
    <x v="1"/>
    <n v="9"/>
    <n v="13899.6"/>
    <n v="6267.6"/>
    <s v="Skolia AB"/>
    <x v="1"/>
    <x v="2"/>
    <s v="Clint Billton"/>
  </r>
  <r>
    <x v="204"/>
    <n v="1008"/>
    <x v="3"/>
    <x v="0"/>
    <x v="3"/>
    <n v="21"/>
    <n v="24360"/>
    <n v="10080"/>
    <s v="Rödtand AB"/>
    <x v="3"/>
    <x v="0"/>
    <s v="Malte Svensson"/>
  </r>
  <r>
    <x v="290"/>
    <n v="1003"/>
    <x v="6"/>
    <x v="1"/>
    <x v="1"/>
    <n v="28"/>
    <n v="41160"/>
    <n v="19880"/>
    <s v="Vårdia AB"/>
    <x v="1"/>
    <x v="1"/>
    <s v="Clint Billton"/>
  </r>
  <r>
    <x v="291"/>
    <n v="1008"/>
    <x v="1"/>
    <x v="0"/>
    <x v="3"/>
    <n v="15"/>
    <n v="14400"/>
    <n v="4440"/>
    <s v="Rödtand AB"/>
    <x v="3"/>
    <x v="0"/>
    <s v="Malte Svensson"/>
  </r>
  <r>
    <x v="292"/>
    <n v="1009"/>
    <x v="1"/>
    <x v="0"/>
    <x v="2"/>
    <n v="8"/>
    <n v="7372.7999999999993"/>
    <n v="2060.7999999999993"/>
    <s v="Bollberga AB"/>
    <x v="2"/>
    <x v="2"/>
    <s v="Manne Faktursson"/>
  </r>
  <r>
    <x v="225"/>
    <n v="1005"/>
    <x v="4"/>
    <x v="1"/>
    <x v="0"/>
    <n v="28"/>
    <n v="44990.400000000001"/>
    <n v="21246.400000000001"/>
    <s v="Prefolkia AB"/>
    <x v="0"/>
    <x v="2"/>
    <s v="Mac Winson"/>
  </r>
  <r>
    <x v="89"/>
    <n v="1002"/>
    <x v="4"/>
    <x v="1"/>
    <x v="0"/>
    <n v="18"/>
    <n v="26676"/>
    <n v="11412"/>
    <s v="Brellboxy AB"/>
    <x v="0"/>
    <x v="1"/>
    <s v="Mac Winson"/>
  </r>
  <r>
    <x v="293"/>
    <n v="1004"/>
    <x v="4"/>
    <x v="1"/>
    <x v="2"/>
    <n v="27"/>
    <n v="46332.000000000007"/>
    <n v="23436.000000000007"/>
    <s v="Mellerix AB"/>
    <x v="2"/>
    <x v="1"/>
    <s v="Manne Faktursson"/>
  </r>
  <r>
    <x v="240"/>
    <n v="1008"/>
    <x v="6"/>
    <x v="1"/>
    <x v="3"/>
    <n v="15"/>
    <n v="21000"/>
    <n v="9600"/>
    <s v="Rödtand AB"/>
    <x v="3"/>
    <x v="0"/>
    <s v="Malte Svensson"/>
  </r>
  <r>
    <x v="294"/>
    <n v="1009"/>
    <x v="0"/>
    <x v="0"/>
    <x v="2"/>
    <n v="14"/>
    <n v="16665.599999999999"/>
    <n v="8265.5999999999985"/>
    <s v="Bollberga AB"/>
    <x v="2"/>
    <x v="2"/>
    <s v="Manne Faktursson"/>
  </r>
  <r>
    <x v="295"/>
    <n v="1007"/>
    <x v="5"/>
    <x v="0"/>
    <x v="2"/>
    <n v="17"/>
    <n v="15606"/>
    <n v="3910"/>
    <s v="Rellaxion AB"/>
    <x v="2"/>
    <x v="0"/>
    <s v="Manne Faktursson"/>
  </r>
  <r>
    <x v="58"/>
    <n v="1004"/>
    <x v="2"/>
    <x v="1"/>
    <x v="2"/>
    <n v="11"/>
    <n v="15488"/>
    <n v="7392"/>
    <s v="Mellerix AB"/>
    <x v="2"/>
    <x v="1"/>
    <s v="Manne Faktursson"/>
  </r>
  <r>
    <x v="296"/>
    <n v="1003"/>
    <x v="5"/>
    <x v="0"/>
    <x v="1"/>
    <n v="11"/>
    <n v="12474"/>
    <n v="4906"/>
    <s v="Vårdia AB"/>
    <x v="1"/>
    <x v="1"/>
    <s v="Clint Billton"/>
  </r>
  <r>
    <x v="297"/>
    <n v="1001"/>
    <x v="6"/>
    <x v="1"/>
    <x v="0"/>
    <n v="20"/>
    <n v="29680"/>
    <n v="14480"/>
    <s v="Telefonera Mera AB"/>
    <x v="0"/>
    <x v="0"/>
    <s v="Mac Winson"/>
  </r>
  <r>
    <x v="50"/>
    <n v="1005"/>
    <x v="5"/>
    <x v="0"/>
    <x v="0"/>
    <n v="12"/>
    <n v="13348.800000000001"/>
    <n v="5092.8000000000011"/>
    <s v="Prefolkia AB"/>
    <x v="0"/>
    <x v="2"/>
    <s v="Mac Winson"/>
  </r>
  <r>
    <x v="298"/>
    <n v="1003"/>
    <x v="1"/>
    <x v="0"/>
    <x v="1"/>
    <n v="4"/>
    <n v="4032"/>
    <n v="1376"/>
    <s v="Vårdia AB"/>
    <x v="1"/>
    <x v="1"/>
    <s v="Clint Billton"/>
  </r>
  <r>
    <x v="299"/>
    <n v="1003"/>
    <x v="0"/>
    <x v="0"/>
    <x v="1"/>
    <n v="14"/>
    <n v="18228"/>
    <n v="9828"/>
    <s v="Vårdia AB"/>
    <x v="1"/>
    <x v="1"/>
    <s v="Clint Billton"/>
  </r>
  <r>
    <x v="63"/>
    <n v="1006"/>
    <x v="2"/>
    <x v="1"/>
    <x v="3"/>
    <n v="13"/>
    <n v="14976"/>
    <n v="5408"/>
    <s v="Allcto AB"/>
    <x v="3"/>
    <x v="2"/>
    <s v="Malte Svensson"/>
  </r>
  <r>
    <x v="300"/>
    <n v="1009"/>
    <x v="1"/>
    <x v="0"/>
    <x v="2"/>
    <n v="12"/>
    <n v="11059.199999999999"/>
    <n v="3091.1999999999989"/>
    <s v="Bollberga AB"/>
    <x v="2"/>
    <x v="2"/>
    <s v="Manne Faktursson"/>
  </r>
  <r>
    <x v="301"/>
    <n v="1004"/>
    <x v="6"/>
    <x v="1"/>
    <x v="2"/>
    <n v="1"/>
    <n v="1540.0000000000002"/>
    <n v="780.00000000000023"/>
    <s v="Mellerix AB"/>
    <x v="2"/>
    <x v="1"/>
    <s v="Manne Faktursson"/>
  </r>
  <r>
    <x v="302"/>
    <n v="1006"/>
    <x v="6"/>
    <x v="1"/>
    <x v="3"/>
    <n v="1"/>
    <n v="1260"/>
    <n v="500"/>
    <s v="Allcto AB"/>
    <x v="3"/>
    <x v="2"/>
    <s v="Malte Svensson"/>
  </r>
  <r>
    <x v="303"/>
    <n v="1004"/>
    <x v="2"/>
    <x v="1"/>
    <x v="2"/>
    <n v="28"/>
    <n v="39424"/>
    <n v="18816"/>
    <s v="Mellerix AB"/>
    <x v="2"/>
    <x v="1"/>
    <s v="Manne Faktursson"/>
  </r>
  <r>
    <x v="304"/>
    <n v="1001"/>
    <x v="6"/>
    <x v="1"/>
    <x v="0"/>
    <n v="18"/>
    <n v="26712"/>
    <n v="13032"/>
    <s v="Telefonera Mera AB"/>
    <x v="0"/>
    <x v="0"/>
    <s v="Mac Winson"/>
  </r>
  <r>
    <x v="305"/>
    <n v="1001"/>
    <x v="2"/>
    <x v="1"/>
    <x v="0"/>
    <n v="25"/>
    <n v="33920.000000000007"/>
    <n v="15520.000000000007"/>
    <s v="Telefonera Mera AB"/>
    <x v="0"/>
    <x v="0"/>
    <s v="Mac Winson"/>
  </r>
  <r>
    <x v="306"/>
    <n v="1007"/>
    <x v="2"/>
    <x v="1"/>
    <x v="2"/>
    <n v="16"/>
    <n v="17408"/>
    <n v="5632"/>
    <s v="Rellaxion AB"/>
    <x v="2"/>
    <x v="0"/>
    <s v="Manne Faktursson"/>
  </r>
  <r>
    <x v="104"/>
    <n v="1010"/>
    <x v="0"/>
    <x v="0"/>
    <x v="3"/>
    <n v="7"/>
    <n v="6857.2"/>
    <n v="2657.2"/>
    <s v="Trollerilådan AB"/>
    <x v="3"/>
    <x v="1"/>
    <s v="Malte Svensson"/>
  </r>
  <r>
    <x v="307"/>
    <n v="1011"/>
    <x v="3"/>
    <x v="0"/>
    <x v="1"/>
    <n v="10"/>
    <n v="11484"/>
    <n v="4684"/>
    <s v="Skolia AB"/>
    <x v="1"/>
    <x v="2"/>
    <s v="Clint Billton"/>
  </r>
  <r>
    <x v="270"/>
    <n v="1004"/>
    <x v="0"/>
    <x v="0"/>
    <x v="2"/>
    <n v="26"/>
    <n v="35464"/>
    <n v="19864"/>
    <s v="Mellerix AB"/>
    <x v="2"/>
    <x v="1"/>
    <s v="Manne Faktursson"/>
  </r>
  <r>
    <x v="55"/>
    <n v="1001"/>
    <x v="4"/>
    <x v="1"/>
    <x v="0"/>
    <n v="27"/>
    <n v="44647.200000000004"/>
    <n v="21751.200000000004"/>
    <s v="Telefonera Mera AB"/>
    <x v="0"/>
    <x v="0"/>
    <s v="Mac Winson"/>
  </r>
  <r>
    <x v="208"/>
    <n v="1003"/>
    <x v="2"/>
    <x v="1"/>
    <x v="1"/>
    <n v="19"/>
    <n v="25536"/>
    <n v="11552"/>
    <s v="Vårdia AB"/>
    <x v="1"/>
    <x v="1"/>
    <s v="Clint Billton"/>
  </r>
  <r>
    <x v="308"/>
    <n v="1004"/>
    <x v="2"/>
    <x v="1"/>
    <x v="2"/>
    <n v="13"/>
    <n v="18304"/>
    <n v="8736"/>
    <s v="Mellerix AB"/>
    <x v="2"/>
    <x v="1"/>
    <s v="Manne Faktursson"/>
  </r>
  <r>
    <x v="309"/>
    <n v="1003"/>
    <x v="6"/>
    <x v="1"/>
    <x v="1"/>
    <n v="12"/>
    <n v="17640"/>
    <n v="8520"/>
    <s v="Vårdia AB"/>
    <x v="1"/>
    <x v="1"/>
    <s v="Clint Billton"/>
  </r>
  <r>
    <x v="310"/>
    <n v="1006"/>
    <x v="5"/>
    <x v="0"/>
    <x v="3"/>
    <n v="7"/>
    <n v="6804"/>
    <n v="1988"/>
    <s v="Allcto AB"/>
    <x v="3"/>
    <x v="2"/>
    <s v="Malte Svensson"/>
  </r>
  <r>
    <x v="12"/>
    <n v="1001"/>
    <x v="1"/>
    <x v="0"/>
    <x v="0"/>
    <n v="12"/>
    <n v="12211.2"/>
    <n v="4243.2000000000007"/>
    <s v="Telefonera Mera AB"/>
    <x v="0"/>
    <x v="0"/>
    <s v="Mac Winson"/>
  </r>
  <r>
    <x v="136"/>
    <n v="1005"/>
    <x v="2"/>
    <x v="1"/>
    <x v="0"/>
    <n v="20"/>
    <n v="26368"/>
    <n v="11648"/>
    <s v="Prefolkia AB"/>
    <x v="0"/>
    <x v="2"/>
    <s v="Mac Winson"/>
  </r>
  <r>
    <x v="311"/>
    <n v="1001"/>
    <x v="2"/>
    <x v="1"/>
    <x v="0"/>
    <n v="10"/>
    <n v="13568.000000000002"/>
    <n v="6208.0000000000018"/>
    <s v="Telefonera Mera AB"/>
    <x v="0"/>
    <x v="0"/>
    <s v="Mac Winson"/>
  </r>
  <r>
    <x v="312"/>
    <n v="1007"/>
    <x v="5"/>
    <x v="0"/>
    <x v="2"/>
    <n v="12"/>
    <n v="11016"/>
    <n v="2760"/>
    <s v="Rellaxion AB"/>
    <x v="2"/>
    <x v="0"/>
    <s v="Manne Faktursson"/>
  </r>
  <r>
    <x v="313"/>
    <n v="1006"/>
    <x v="2"/>
    <x v="1"/>
    <x v="3"/>
    <n v="10"/>
    <n v="11520"/>
    <n v="4160"/>
    <s v="Allcto AB"/>
    <x v="3"/>
    <x v="2"/>
    <s v="Malte Svensson"/>
  </r>
  <r>
    <x v="314"/>
    <n v="1007"/>
    <x v="1"/>
    <x v="0"/>
    <x v="2"/>
    <n v="11"/>
    <n v="8976"/>
    <n v="1672"/>
    <s v="Rellaxion AB"/>
    <x v="2"/>
    <x v="0"/>
    <s v="Manne Faktursson"/>
  </r>
  <r>
    <x v="315"/>
    <n v="1001"/>
    <x v="1"/>
    <x v="0"/>
    <x v="0"/>
    <n v="17"/>
    <n v="17299.2"/>
    <n v="6011.2000000000007"/>
    <s v="Telefonera Mera AB"/>
    <x v="0"/>
    <x v="0"/>
    <s v="Mac Winson"/>
  </r>
  <r>
    <x v="249"/>
    <n v="1008"/>
    <x v="5"/>
    <x v="0"/>
    <x v="3"/>
    <n v="8"/>
    <n v="8640"/>
    <n v="3136"/>
    <s v="Rödtand AB"/>
    <x v="3"/>
    <x v="0"/>
    <s v="Malte Svensson"/>
  </r>
  <r>
    <x v="316"/>
    <n v="1003"/>
    <x v="5"/>
    <x v="0"/>
    <x v="1"/>
    <n v="17"/>
    <n v="19278"/>
    <n v="7582"/>
    <s v="Vårdia AB"/>
    <x v="1"/>
    <x v="1"/>
    <s v="Clint Billton"/>
  </r>
  <r>
    <x v="317"/>
    <n v="1005"/>
    <x v="2"/>
    <x v="1"/>
    <x v="0"/>
    <n v="11"/>
    <n v="14502.400000000001"/>
    <n v="6406.4000000000015"/>
    <s v="Prefolkia AB"/>
    <x v="0"/>
    <x v="2"/>
    <s v="Mac Winson"/>
  </r>
  <r>
    <x v="318"/>
    <n v="1005"/>
    <x v="2"/>
    <x v="1"/>
    <x v="0"/>
    <n v="10"/>
    <n v="13184"/>
    <n v="5824"/>
    <s v="Prefolkia AB"/>
    <x v="0"/>
    <x v="2"/>
    <s v="Mac Winson"/>
  </r>
  <r>
    <x v="319"/>
    <n v="1001"/>
    <x v="2"/>
    <x v="1"/>
    <x v="0"/>
    <n v="2"/>
    <n v="2713.6000000000004"/>
    <n v="1241.6000000000004"/>
    <s v="Telefonera Mera AB"/>
    <x v="0"/>
    <x v="0"/>
    <s v="Mac Winson"/>
  </r>
  <r>
    <x v="320"/>
    <n v="1009"/>
    <x v="1"/>
    <x v="0"/>
    <x v="2"/>
    <n v="10"/>
    <n v="9216"/>
    <n v="2576"/>
    <s v="Bollberga AB"/>
    <x v="2"/>
    <x v="2"/>
    <s v="Manne Faktursson"/>
  </r>
  <r>
    <x v="274"/>
    <n v="1008"/>
    <x v="1"/>
    <x v="0"/>
    <x v="3"/>
    <n v="6"/>
    <n v="5760"/>
    <n v="1776"/>
    <s v="Rödtand AB"/>
    <x v="3"/>
    <x v="0"/>
    <s v="Malte Svensson"/>
  </r>
  <r>
    <x v="321"/>
    <n v="1003"/>
    <x v="2"/>
    <x v="1"/>
    <x v="1"/>
    <n v="1"/>
    <n v="1344"/>
    <n v="608"/>
    <s v="Vårdia AB"/>
    <x v="1"/>
    <x v="1"/>
    <s v="Clint Billton"/>
  </r>
  <r>
    <x v="322"/>
    <n v="1005"/>
    <x v="6"/>
    <x v="1"/>
    <x v="0"/>
    <n v="6"/>
    <n v="8652"/>
    <n v="4092"/>
    <s v="Prefolkia AB"/>
    <x v="0"/>
    <x v="2"/>
    <s v="Mac Winson"/>
  </r>
  <r>
    <x v="107"/>
    <n v="1005"/>
    <x v="6"/>
    <x v="1"/>
    <x v="0"/>
    <n v="14"/>
    <n v="20188"/>
    <n v="9548"/>
    <s v="Prefolkia AB"/>
    <x v="0"/>
    <x v="2"/>
    <s v="Mac Winson"/>
  </r>
  <r>
    <x v="323"/>
    <n v="1004"/>
    <x v="2"/>
    <x v="1"/>
    <x v="2"/>
    <n v="19"/>
    <n v="26752"/>
    <n v="12768"/>
    <s v="Mellerix AB"/>
    <x v="2"/>
    <x v="1"/>
    <s v="Manne Faktursson"/>
  </r>
  <r>
    <x v="324"/>
    <n v="1001"/>
    <x v="4"/>
    <x v="1"/>
    <x v="0"/>
    <n v="30"/>
    <n v="49608.000000000007"/>
    <n v="24168.000000000007"/>
    <s v="Telefonera Mera AB"/>
    <x v="0"/>
    <x v="0"/>
    <s v="Mac Winson"/>
  </r>
  <r>
    <x v="325"/>
    <n v="1011"/>
    <x v="5"/>
    <x v="0"/>
    <x v="1"/>
    <n v="29"/>
    <n v="31006.800000000003"/>
    <n v="11054.800000000003"/>
    <s v="Skolia AB"/>
    <x v="1"/>
    <x v="2"/>
    <s v="Clint Billton"/>
  </r>
  <r>
    <x v="61"/>
    <n v="1005"/>
    <x v="2"/>
    <x v="1"/>
    <x v="0"/>
    <n v="12"/>
    <n v="15820.800000000001"/>
    <n v="6988.8000000000011"/>
    <s v="Prefolkia AB"/>
    <x v="0"/>
    <x v="2"/>
    <s v="Mac Winson"/>
  </r>
  <r>
    <x v="204"/>
    <n v="1011"/>
    <x v="1"/>
    <x v="0"/>
    <x v="1"/>
    <n v="27"/>
    <n v="25660.799999999999"/>
    <n v="7732.7999999999993"/>
    <s v="Skolia AB"/>
    <x v="1"/>
    <x v="2"/>
    <s v="Clint Billton"/>
  </r>
  <r>
    <x v="177"/>
    <n v="1005"/>
    <x v="1"/>
    <x v="0"/>
    <x v="0"/>
    <n v="12"/>
    <n v="11865.6"/>
    <n v="3897.6000000000004"/>
    <s v="Prefolkia AB"/>
    <x v="0"/>
    <x v="2"/>
    <s v="Mac Winson"/>
  </r>
  <r>
    <x v="78"/>
    <n v="1003"/>
    <x v="4"/>
    <x v="1"/>
    <x v="1"/>
    <n v="13"/>
    <n v="21294"/>
    <n v="10270"/>
    <s v="Vårdia AB"/>
    <x v="1"/>
    <x v="1"/>
    <s v="Clint Billton"/>
  </r>
  <r>
    <x v="326"/>
    <n v="1003"/>
    <x v="1"/>
    <x v="0"/>
    <x v="1"/>
    <n v="18"/>
    <n v="18144"/>
    <n v="6192"/>
    <s v="Vårdia AB"/>
    <x v="1"/>
    <x v="1"/>
    <s v="Clint Billton"/>
  </r>
  <r>
    <x v="327"/>
    <n v="1001"/>
    <x v="5"/>
    <x v="0"/>
    <x v="0"/>
    <n v="13"/>
    <n v="14882.4"/>
    <n v="5938.4"/>
    <s v="Telefonera Mera AB"/>
    <x v="0"/>
    <x v="0"/>
    <s v="Mac Winson"/>
  </r>
  <r>
    <x v="328"/>
    <n v="1001"/>
    <x v="6"/>
    <x v="1"/>
    <x v="0"/>
    <n v="8"/>
    <n v="11872"/>
    <n v="5792"/>
    <s v="Telefonera Mera AB"/>
    <x v="0"/>
    <x v="0"/>
    <s v="Mac Winson"/>
  </r>
  <r>
    <x v="329"/>
    <n v="1006"/>
    <x v="5"/>
    <x v="0"/>
    <x v="3"/>
    <n v="10"/>
    <n v="9720"/>
    <n v="2840"/>
    <s v="Allcto AB"/>
    <x v="3"/>
    <x v="2"/>
    <s v="Malte Svensson"/>
  </r>
  <r>
    <x v="133"/>
    <n v="1005"/>
    <x v="0"/>
    <x v="0"/>
    <x v="0"/>
    <n v="14"/>
    <n v="17880.8"/>
    <n v="9480.7999999999993"/>
    <s v="Prefolkia AB"/>
    <x v="0"/>
    <x v="2"/>
    <s v="Mac Winson"/>
  </r>
  <r>
    <x v="79"/>
    <n v="1001"/>
    <x v="2"/>
    <x v="1"/>
    <x v="0"/>
    <n v="5"/>
    <n v="6784.0000000000009"/>
    <n v="3104.0000000000009"/>
    <s v="Telefonera Mera AB"/>
    <x v="0"/>
    <x v="0"/>
    <s v="Mac Winson"/>
  </r>
  <r>
    <x v="71"/>
    <n v="1005"/>
    <x v="2"/>
    <x v="1"/>
    <x v="0"/>
    <n v="11"/>
    <n v="14502.400000000001"/>
    <n v="6406.4000000000015"/>
    <s v="Prefolkia AB"/>
    <x v="0"/>
    <x v="2"/>
    <s v="Mac Winson"/>
  </r>
  <r>
    <x v="330"/>
    <n v="1007"/>
    <x v="6"/>
    <x v="1"/>
    <x v="2"/>
    <n v="10"/>
    <n v="11900"/>
    <n v="4300"/>
    <s v="Rellaxion AB"/>
    <x v="2"/>
    <x v="0"/>
    <s v="Manne Faktursson"/>
  </r>
  <r>
    <x v="331"/>
    <n v="1011"/>
    <x v="1"/>
    <x v="0"/>
    <x v="1"/>
    <n v="6"/>
    <n v="5702.4"/>
    <n v="1718.3999999999996"/>
    <s v="Skolia AB"/>
    <x v="1"/>
    <x v="2"/>
    <s v="Clint Billton"/>
  </r>
  <r>
    <x v="203"/>
    <n v="1007"/>
    <x v="1"/>
    <x v="0"/>
    <x v="2"/>
    <n v="24"/>
    <n v="19584"/>
    <n v="3648"/>
    <s v="Rellaxion AB"/>
    <x v="2"/>
    <x v="0"/>
    <s v="Manne Faktursson"/>
  </r>
  <r>
    <x v="199"/>
    <n v="1002"/>
    <x v="5"/>
    <x v="0"/>
    <x v="0"/>
    <n v="11"/>
    <n v="11286"/>
    <n v="3718"/>
    <s v="Brellboxy AB"/>
    <x v="0"/>
    <x v="1"/>
    <s v="Mac Winson"/>
  </r>
  <r>
    <x v="332"/>
    <n v="1001"/>
    <x v="6"/>
    <x v="1"/>
    <x v="0"/>
    <n v="12"/>
    <n v="17808"/>
    <n v="8688"/>
    <s v="Telefonera Mera AB"/>
    <x v="0"/>
    <x v="0"/>
    <s v="Mac Winson"/>
  </r>
  <r>
    <x v="333"/>
    <n v="1003"/>
    <x v="5"/>
    <x v="0"/>
    <x v="1"/>
    <n v="16"/>
    <n v="18144"/>
    <n v="7136"/>
    <s v="Vårdia AB"/>
    <x v="1"/>
    <x v="1"/>
    <s v="Clint Billton"/>
  </r>
  <r>
    <x v="64"/>
    <n v="1002"/>
    <x v="2"/>
    <x v="1"/>
    <x v="0"/>
    <n v="18"/>
    <n v="21888"/>
    <n v="8640"/>
    <s v="Brellboxy AB"/>
    <x v="0"/>
    <x v="1"/>
    <s v="Mac Winson"/>
  </r>
  <r>
    <x v="334"/>
    <n v="1001"/>
    <x v="6"/>
    <x v="1"/>
    <x v="0"/>
    <n v="11"/>
    <n v="16324"/>
    <n v="7964"/>
    <s v="Telefonera Mera AB"/>
    <x v="0"/>
    <x v="0"/>
    <s v="Mac Winson"/>
  </r>
  <r>
    <x v="335"/>
    <n v="1001"/>
    <x v="1"/>
    <x v="0"/>
    <x v="0"/>
    <n v="13"/>
    <n v="13228.800000000001"/>
    <n v="4596.8000000000011"/>
    <s v="Telefonera Mera AB"/>
    <x v="0"/>
    <x v="0"/>
    <s v="Mac Winson"/>
  </r>
  <r>
    <x v="336"/>
    <n v="1005"/>
    <x v="6"/>
    <x v="1"/>
    <x v="0"/>
    <n v="10"/>
    <n v="14420"/>
    <n v="6820"/>
    <s v="Prefolkia AB"/>
    <x v="0"/>
    <x v="2"/>
    <s v="Mac Winson"/>
  </r>
  <r>
    <x v="140"/>
    <n v="1002"/>
    <x v="5"/>
    <x v="0"/>
    <x v="0"/>
    <n v="26"/>
    <n v="26676"/>
    <n v="8788"/>
    <s v="Brellboxy AB"/>
    <x v="0"/>
    <x v="1"/>
    <s v="Mac Winson"/>
  </r>
  <r>
    <x v="28"/>
    <n v="1007"/>
    <x v="2"/>
    <x v="1"/>
    <x v="2"/>
    <n v="2"/>
    <n v="2176"/>
    <n v="704"/>
    <s v="Rellaxion AB"/>
    <x v="2"/>
    <x v="0"/>
    <s v="Manne Faktursson"/>
  </r>
  <r>
    <x v="337"/>
    <n v="1007"/>
    <x v="5"/>
    <x v="0"/>
    <x v="2"/>
    <n v="6"/>
    <n v="5508"/>
    <n v="1380"/>
    <s v="Rellaxion AB"/>
    <x v="2"/>
    <x v="0"/>
    <s v="Manne Faktursson"/>
  </r>
  <r>
    <x v="19"/>
    <n v="1005"/>
    <x v="1"/>
    <x v="0"/>
    <x v="0"/>
    <n v="15"/>
    <n v="14832.000000000002"/>
    <n v="4872.0000000000018"/>
    <s v="Prefolkia AB"/>
    <x v="0"/>
    <x v="2"/>
    <s v="Mac Winson"/>
  </r>
  <r>
    <x v="338"/>
    <n v="1001"/>
    <x v="5"/>
    <x v="0"/>
    <x v="0"/>
    <n v="15"/>
    <n v="17172"/>
    <n v="6852"/>
    <s v="Telefonera Mera AB"/>
    <x v="0"/>
    <x v="0"/>
    <s v="Mac Winson"/>
  </r>
  <r>
    <x v="190"/>
    <n v="1007"/>
    <x v="1"/>
    <x v="0"/>
    <x v="2"/>
    <n v="17"/>
    <n v="13872"/>
    <n v="2584"/>
    <s v="Rellaxion AB"/>
    <x v="2"/>
    <x v="0"/>
    <s v="Manne Faktursson"/>
  </r>
  <r>
    <x v="339"/>
    <n v="1007"/>
    <x v="2"/>
    <x v="1"/>
    <x v="2"/>
    <n v="12"/>
    <n v="13056"/>
    <n v="4224"/>
    <s v="Rellaxion AB"/>
    <x v="2"/>
    <x v="0"/>
    <s v="Manne Faktursson"/>
  </r>
  <r>
    <x v="340"/>
    <n v="1001"/>
    <x v="1"/>
    <x v="0"/>
    <x v="0"/>
    <n v="27"/>
    <n v="27475.200000000001"/>
    <n v="9547.2000000000007"/>
    <s v="Telefonera Mera AB"/>
    <x v="0"/>
    <x v="0"/>
    <s v="Mac Winson"/>
  </r>
  <r>
    <x v="74"/>
    <n v="1003"/>
    <x v="5"/>
    <x v="0"/>
    <x v="1"/>
    <n v="11"/>
    <n v="12474"/>
    <n v="4906"/>
    <s v="Vårdia AB"/>
    <x v="1"/>
    <x v="1"/>
    <s v="Clint Billton"/>
  </r>
  <r>
    <x v="341"/>
    <n v="1002"/>
    <x v="6"/>
    <x v="1"/>
    <x v="0"/>
    <n v="9"/>
    <n v="11970"/>
    <n v="5130"/>
    <s v="Brellboxy AB"/>
    <x v="0"/>
    <x v="1"/>
    <s v="Mac Winson"/>
  </r>
  <r>
    <x v="342"/>
    <n v="1002"/>
    <x v="3"/>
    <x v="0"/>
    <x v="0"/>
    <n v="8"/>
    <n v="8816"/>
    <n v="3376"/>
    <s v="Brellboxy AB"/>
    <x v="0"/>
    <x v="1"/>
    <s v="Mac Winson"/>
  </r>
  <r>
    <x v="5"/>
    <n v="1008"/>
    <x v="1"/>
    <x v="0"/>
    <x v="3"/>
    <n v="12"/>
    <n v="11520"/>
    <n v="3552"/>
    <s v="Rödtand AB"/>
    <x v="3"/>
    <x v="0"/>
    <s v="Malte Svensson"/>
  </r>
  <r>
    <x v="343"/>
    <n v="1004"/>
    <x v="0"/>
    <x v="0"/>
    <x v="2"/>
    <n v="23"/>
    <n v="31372"/>
    <n v="17572"/>
    <s v="Mellerix AB"/>
    <x v="2"/>
    <x v="1"/>
    <s v="Manne Faktursson"/>
  </r>
  <r>
    <x v="344"/>
    <n v="1008"/>
    <x v="1"/>
    <x v="0"/>
    <x v="3"/>
    <n v="25"/>
    <n v="24000"/>
    <n v="7400"/>
    <s v="Rödtand AB"/>
    <x v="3"/>
    <x v="0"/>
    <s v="Malte Svensson"/>
  </r>
  <r>
    <x v="153"/>
    <n v="1005"/>
    <x v="6"/>
    <x v="1"/>
    <x v="0"/>
    <n v="17"/>
    <n v="24514"/>
    <n v="11594"/>
    <s v="Prefolkia AB"/>
    <x v="0"/>
    <x v="2"/>
    <s v="Mac Winson"/>
  </r>
  <r>
    <x v="249"/>
    <n v="1007"/>
    <x v="2"/>
    <x v="1"/>
    <x v="2"/>
    <n v="30"/>
    <n v="32640"/>
    <n v="10560"/>
    <s v="Rellaxion AB"/>
    <x v="2"/>
    <x v="0"/>
    <s v="Manne Faktursson"/>
  </r>
  <r>
    <x v="321"/>
    <n v="1010"/>
    <x v="3"/>
    <x v="0"/>
    <x v="3"/>
    <n v="17"/>
    <n v="15578.800000000001"/>
    <n v="4018.8000000000011"/>
    <s v="Trollerilådan AB"/>
    <x v="3"/>
    <x v="1"/>
    <s v="Malte Svensson"/>
  </r>
  <r>
    <x v="303"/>
    <n v="1001"/>
    <x v="2"/>
    <x v="1"/>
    <x v="0"/>
    <n v="5"/>
    <n v="6784.0000000000009"/>
    <n v="3104.0000000000009"/>
    <s v="Telefonera Mera AB"/>
    <x v="0"/>
    <x v="0"/>
    <s v="Mac Winson"/>
  </r>
  <r>
    <x v="79"/>
    <n v="1005"/>
    <x v="4"/>
    <x v="1"/>
    <x v="0"/>
    <n v="10"/>
    <n v="16068"/>
    <n v="7588"/>
    <s v="Prefolkia AB"/>
    <x v="0"/>
    <x v="2"/>
    <s v="Mac Winson"/>
  </r>
  <r>
    <x v="315"/>
    <n v="1011"/>
    <x v="5"/>
    <x v="0"/>
    <x v="1"/>
    <n v="21"/>
    <n v="22453.200000000001"/>
    <n v="8005.2000000000007"/>
    <s v="Skolia AB"/>
    <x v="1"/>
    <x v="2"/>
    <s v="Clint Billton"/>
  </r>
  <r>
    <x v="345"/>
    <n v="1008"/>
    <x v="5"/>
    <x v="0"/>
    <x v="3"/>
    <n v="20"/>
    <n v="21600"/>
    <n v="7840"/>
    <s v="Rödtand AB"/>
    <x v="3"/>
    <x v="0"/>
    <s v="Malte Svensson"/>
  </r>
  <r>
    <x v="346"/>
    <n v="1004"/>
    <x v="6"/>
    <x v="1"/>
    <x v="2"/>
    <n v="19"/>
    <n v="29260.000000000004"/>
    <n v="14820.000000000004"/>
    <s v="Mellerix AB"/>
    <x v="2"/>
    <x v="1"/>
    <s v="Manne Faktursson"/>
  </r>
  <r>
    <x v="21"/>
    <n v="1005"/>
    <x v="3"/>
    <x v="0"/>
    <x v="0"/>
    <n v="21"/>
    <n v="25090.799999999999"/>
    <n v="10810.8"/>
    <s v="Prefolkia AB"/>
    <x v="0"/>
    <x v="2"/>
    <s v="Mac Winson"/>
  </r>
  <r>
    <x v="347"/>
    <n v="1006"/>
    <x v="6"/>
    <x v="1"/>
    <x v="3"/>
    <n v="16"/>
    <n v="20160"/>
    <n v="8000"/>
    <s v="Allcto AB"/>
    <x v="3"/>
    <x v="2"/>
    <s v="Malte Svensson"/>
  </r>
  <r>
    <x v="348"/>
    <n v="1009"/>
    <x v="6"/>
    <x v="1"/>
    <x v="2"/>
    <n v="5"/>
    <n v="6720"/>
    <n v="2920"/>
    <s v="Bollberga AB"/>
    <x v="2"/>
    <x v="2"/>
    <s v="Manne Faktursson"/>
  </r>
  <r>
    <x v="27"/>
    <n v="1001"/>
    <x v="5"/>
    <x v="0"/>
    <x v="0"/>
    <n v="1"/>
    <n v="1144.8"/>
    <n v="456.79999999999995"/>
    <s v="Telefonera Mera AB"/>
    <x v="0"/>
    <x v="0"/>
    <s v="Mac Winson"/>
  </r>
  <r>
    <x v="96"/>
    <n v="1001"/>
    <x v="1"/>
    <x v="0"/>
    <x v="0"/>
    <n v="17"/>
    <n v="17299.2"/>
    <n v="6011.2000000000007"/>
    <s v="Telefonera Mera AB"/>
    <x v="0"/>
    <x v="0"/>
    <s v="Mac Winson"/>
  </r>
  <r>
    <x v="28"/>
    <n v="1005"/>
    <x v="6"/>
    <x v="1"/>
    <x v="0"/>
    <n v="29"/>
    <n v="41818"/>
    <n v="19778"/>
    <s v="Prefolkia AB"/>
    <x v="0"/>
    <x v="2"/>
    <s v="Mac Winson"/>
  </r>
  <r>
    <x v="349"/>
    <n v="1008"/>
    <x v="5"/>
    <x v="0"/>
    <x v="3"/>
    <n v="12"/>
    <n v="12960"/>
    <n v="4704"/>
    <s v="Rödtand AB"/>
    <x v="3"/>
    <x v="0"/>
    <s v="Malte Svensson"/>
  </r>
  <r>
    <x v="350"/>
    <n v="1001"/>
    <x v="4"/>
    <x v="1"/>
    <x v="0"/>
    <n v="11"/>
    <n v="18189.600000000002"/>
    <n v="8861.6000000000022"/>
    <s v="Telefonera Mera AB"/>
    <x v="0"/>
    <x v="0"/>
    <s v="Mac Winson"/>
  </r>
  <r>
    <x v="351"/>
    <n v="1006"/>
    <x v="3"/>
    <x v="0"/>
    <x v="3"/>
    <n v="8"/>
    <n v="8352"/>
    <n v="2912"/>
    <s v="Allcto AB"/>
    <x v="3"/>
    <x v="2"/>
    <s v="Malte Svensson"/>
  </r>
  <r>
    <x v="352"/>
    <n v="1001"/>
    <x v="3"/>
    <x v="0"/>
    <x v="0"/>
    <n v="25"/>
    <n v="30740.000000000004"/>
    <n v="13740.000000000004"/>
    <s v="Telefonera Mera AB"/>
    <x v="0"/>
    <x v="0"/>
    <s v="Mac Winson"/>
  </r>
  <r>
    <x v="306"/>
    <n v="1005"/>
    <x v="3"/>
    <x v="0"/>
    <x v="0"/>
    <n v="13"/>
    <n v="15532.4"/>
    <n v="6692.4"/>
    <s v="Prefolkia AB"/>
    <x v="0"/>
    <x v="2"/>
    <s v="Mac Winson"/>
  </r>
  <r>
    <x v="353"/>
    <n v="1001"/>
    <x v="1"/>
    <x v="0"/>
    <x v="0"/>
    <n v="12"/>
    <n v="12211.2"/>
    <n v="4243.2000000000007"/>
    <s v="Telefonera Mera AB"/>
    <x v="0"/>
    <x v="0"/>
    <s v="Mac Winson"/>
  </r>
  <r>
    <x v="152"/>
    <n v="1008"/>
    <x v="1"/>
    <x v="0"/>
    <x v="3"/>
    <n v="22"/>
    <n v="21120"/>
    <n v="6512"/>
    <s v="Rödtand AB"/>
    <x v="3"/>
    <x v="0"/>
    <s v="Malte Svensson"/>
  </r>
  <r>
    <x v="354"/>
    <n v="1005"/>
    <x v="3"/>
    <x v="0"/>
    <x v="0"/>
    <n v="15"/>
    <n v="17922"/>
    <n v="7722"/>
    <s v="Prefolkia AB"/>
    <x v="0"/>
    <x v="2"/>
    <s v="Mac Winson"/>
  </r>
  <r>
    <x v="165"/>
    <n v="1004"/>
    <x v="5"/>
    <x v="0"/>
    <x v="2"/>
    <n v="18"/>
    <n v="21384"/>
    <n v="9000"/>
    <s v="Mellerix AB"/>
    <x v="2"/>
    <x v="1"/>
    <s v="Manne Faktursson"/>
  </r>
  <r>
    <x v="355"/>
    <n v="1011"/>
    <x v="4"/>
    <x v="1"/>
    <x v="1"/>
    <n v="4"/>
    <n v="6177.6"/>
    <n v="2785.6000000000004"/>
    <s v="Skolia AB"/>
    <x v="1"/>
    <x v="2"/>
    <s v="Clint Billton"/>
  </r>
  <r>
    <x v="356"/>
    <n v="1004"/>
    <x v="4"/>
    <x v="1"/>
    <x v="2"/>
    <n v="15"/>
    <n v="25740.000000000004"/>
    <n v="13020.000000000004"/>
    <s v="Mellerix AB"/>
    <x v="2"/>
    <x v="1"/>
    <s v="Manne Faktursson"/>
  </r>
  <r>
    <x v="357"/>
    <n v="1001"/>
    <x v="3"/>
    <x v="0"/>
    <x v="0"/>
    <n v="10"/>
    <n v="12296.000000000002"/>
    <n v="5496.0000000000018"/>
    <s v="Telefonera Mera AB"/>
    <x v="0"/>
    <x v="0"/>
    <s v="Mac Winson"/>
  </r>
  <r>
    <x v="257"/>
    <n v="1004"/>
    <x v="2"/>
    <x v="1"/>
    <x v="2"/>
    <n v="20"/>
    <n v="28160"/>
    <n v="13440"/>
    <s v="Mellerix AB"/>
    <x v="2"/>
    <x v="1"/>
    <s v="Manne Faktursson"/>
  </r>
  <r>
    <x v="190"/>
    <n v="1001"/>
    <x v="3"/>
    <x v="0"/>
    <x v="0"/>
    <n v="9"/>
    <n v="11066.400000000001"/>
    <n v="4946.4000000000015"/>
    <s v="Telefonera Mera AB"/>
    <x v="0"/>
    <x v="0"/>
    <s v="Mac Winson"/>
  </r>
  <r>
    <x v="358"/>
    <n v="1009"/>
    <x v="0"/>
    <x v="0"/>
    <x v="2"/>
    <n v="9"/>
    <n v="10713.599999999999"/>
    <n v="5313.5999999999985"/>
    <s v="Bollberga AB"/>
    <x v="2"/>
    <x v="2"/>
    <s v="Manne Faktursson"/>
  </r>
  <r>
    <x v="82"/>
    <n v="1001"/>
    <x v="2"/>
    <x v="1"/>
    <x v="0"/>
    <n v="18"/>
    <n v="24422.400000000001"/>
    <n v="11174.400000000001"/>
    <s v="Telefonera Mera AB"/>
    <x v="0"/>
    <x v="0"/>
    <s v="Mac Winson"/>
  </r>
  <r>
    <x v="98"/>
    <n v="1010"/>
    <x v="6"/>
    <x v="1"/>
    <x v="3"/>
    <n v="10"/>
    <n v="11060"/>
    <n v="3460"/>
    <s v="Trollerilådan AB"/>
    <x v="3"/>
    <x v="1"/>
    <s v="Malte Svensson"/>
  </r>
  <r>
    <x v="359"/>
    <n v="1009"/>
    <x v="5"/>
    <x v="0"/>
    <x v="2"/>
    <n v="14"/>
    <n v="14515.199999999999"/>
    <n v="4883.1999999999989"/>
    <s v="Bollberga AB"/>
    <x v="2"/>
    <x v="2"/>
    <s v="Manne Faktursson"/>
  </r>
  <r>
    <x v="360"/>
    <n v="1011"/>
    <x v="1"/>
    <x v="0"/>
    <x v="1"/>
    <n v="16"/>
    <n v="15206.4"/>
    <n v="4582.3999999999996"/>
    <s v="Skolia AB"/>
    <x v="1"/>
    <x v="2"/>
    <s v="Clint Billton"/>
  </r>
  <r>
    <x v="211"/>
    <n v="1005"/>
    <x v="1"/>
    <x v="0"/>
    <x v="0"/>
    <n v="10"/>
    <n v="9888"/>
    <n v="3248"/>
    <s v="Prefolkia AB"/>
    <x v="0"/>
    <x v="2"/>
    <s v="Mac Winson"/>
  </r>
  <r>
    <x v="361"/>
    <n v="1008"/>
    <x v="2"/>
    <x v="1"/>
    <x v="3"/>
    <n v="28"/>
    <n v="35840"/>
    <n v="15232"/>
    <s v="Rödtand AB"/>
    <x v="3"/>
    <x v="0"/>
    <s v="Malte Svensson"/>
  </r>
  <r>
    <x v="362"/>
    <n v="1003"/>
    <x v="4"/>
    <x v="1"/>
    <x v="1"/>
    <n v="13"/>
    <n v="21294"/>
    <n v="10270"/>
    <s v="Vårdia AB"/>
    <x v="1"/>
    <x v="1"/>
    <s v="Clint Billton"/>
  </r>
  <r>
    <x v="363"/>
    <n v="1004"/>
    <x v="1"/>
    <x v="0"/>
    <x v="2"/>
    <n v="7"/>
    <n v="7392"/>
    <n v="2744"/>
    <s v="Mellerix AB"/>
    <x v="2"/>
    <x v="1"/>
    <s v="Manne Faktursson"/>
  </r>
  <r>
    <x v="364"/>
    <n v="1008"/>
    <x v="1"/>
    <x v="0"/>
    <x v="3"/>
    <n v="28"/>
    <n v="26880"/>
    <n v="8288"/>
    <s v="Rödtand AB"/>
    <x v="3"/>
    <x v="0"/>
    <s v="Malte Svensson"/>
  </r>
  <r>
    <x v="252"/>
    <n v="1005"/>
    <x v="2"/>
    <x v="1"/>
    <x v="0"/>
    <n v="15"/>
    <n v="19776"/>
    <n v="8736"/>
    <s v="Prefolkia AB"/>
    <x v="0"/>
    <x v="2"/>
    <s v="Mac Winson"/>
  </r>
  <r>
    <x v="311"/>
    <n v="1003"/>
    <x v="5"/>
    <x v="0"/>
    <x v="1"/>
    <n v="19"/>
    <n v="21546"/>
    <n v="8474"/>
    <s v="Vårdia AB"/>
    <x v="1"/>
    <x v="1"/>
    <s v="Clint Billton"/>
  </r>
  <r>
    <x v="198"/>
    <n v="1007"/>
    <x v="0"/>
    <x v="0"/>
    <x v="2"/>
    <n v="16"/>
    <n v="16864"/>
    <n v="7264"/>
    <s v="Rellaxion AB"/>
    <x v="2"/>
    <x v="0"/>
    <s v="Manne Faktursson"/>
  </r>
  <r>
    <x v="93"/>
    <n v="1004"/>
    <x v="0"/>
    <x v="0"/>
    <x v="2"/>
    <n v="21"/>
    <n v="28644"/>
    <n v="16044"/>
    <s v="Mellerix AB"/>
    <x v="2"/>
    <x v="1"/>
    <s v="Manne Faktursson"/>
  </r>
  <r>
    <x v="365"/>
    <n v="1002"/>
    <x v="4"/>
    <x v="1"/>
    <x v="0"/>
    <n v="17"/>
    <n v="25194"/>
    <n v="10778"/>
    <s v="Brellboxy AB"/>
    <x v="0"/>
    <x v="1"/>
    <s v="Mac Winson"/>
  </r>
  <r>
    <x v="366"/>
    <n v="1003"/>
    <x v="2"/>
    <x v="1"/>
    <x v="1"/>
    <n v="19"/>
    <n v="25536"/>
    <n v="11552"/>
    <s v="Vårdia AB"/>
    <x v="1"/>
    <x v="1"/>
    <s v="Clint Billton"/>
  </r>
  <r>
    <x v="18"/>
    <n v="1003"/>
    <x v="3"/>
    <x v="0"/>
    <x v="1"/>
    <n v="26"/>
    <n v="31668"/>
    <n v="13988"/>
    <s v="Vårdia AB"/>
    <x v="1"/>
    <x v="1"/>
    <s v="Clint Billton"/>
  </r>
  <r>
    <x v="63"/>
    <n v="1009"/>
    <x v="3"/>
    <x v="0"/>
    <x v="2"/>
    <n v="12"/>
    <n v="13363.199999999999"/>
    <n v="5203.1999999999989"/>
    <s v="Bollberga AB"/>
    <x v="2"/>
    <x v="2"/>
    <s v="Manne Faktursson"/>
  </r>
  <r>
    <x v="367"/>
    <n v="1007"/>
    <x v="4"/>
    <x v="1"/>
    <x v="2"/>
    <n v="19"/>
    <n v="25194"/>
    <n v="9082"/>
    <s v="Rellaxion AB"/>
    <x v="2"/>
    <x v="0"/>
    <s v="Manne Faktursson"/>
  </r>
  <r>
    <x v="368"/>
    <n v="1008"/>
    <x v="5"/>
    <x v="0"/>
    <x v="3"/>
    <n v="24"/>
    <n v="25920"/>
    <n v="9408"/>
    <s v="Rödtand AB"/>
    <x v="3"/>
    <x v="0"/>
    <s v="Malte Svensson"/>
  </r>
  <r>
    <x v="209"/>
    <n v="1003"/>
    <x v="5"/>
    <x v="0"/>
    <x v="1"/>
    <n v="28"/>
    <n v="31752"/>
    <n v="12488"/>
    <s v="Vårdia AB"/>
    <x v="1"/>
    <x v="1"/>
    <s v="Clint Billton"/>
  </r>
  <r>
    <x v="369"/>
    <n v="1011"/>
    <x v="2"/>
    <x v="1"/>
    <x v="1"/>
    <n v="18"/>
    <n v="22809.600000000002"/>
    <n v="9561.6000000000022"/>
    <s v="Skolia AB"/>
    <x v="1"/>
    <x v="2"/>
    <s v="Clint Billton"/>
  </r>
  <r>
    <x v="370"/>
    <n v="1002"/>
    <x v="2"/>
    <x v="1"/>
    <x v="0"/>
    <n v="16"/>
    <n v="19456"/>
    <n v="7680"/>
    <s v="Brellboxy AB"/>
    <x v="0"/>
    <x v="1"/>
    <s v="Mac Winson"/>
  </r>
  <r>
    <x v="231"/>
    <n v="1004"/>
    <x v="3"/>
    <x v="0"/>
    <x v="2"/>
    <n v="15"/>
    <n v="19140"/>
    <n v="8940"/>
    <s v="Mellerix AB"/>
    <x v="2"/>
    <x v="1"/>
    <s v="Manne Faktursson"/>
  </r>
  <r>
    <x v="236"/>
    <n v="1001"/>
    <x v="2"/>
    <x v="1"/>
    <x v="0"/>
    <n v="12"/>
    <n v="16281.600000000002"/>
    <n v="7449.6000000000022"/>
    <s v="Telefonera Mera AB"/>
    <x v="0"/>
    <x v="0"/>
    <s v="Mac Winson"/>
  </r>
  <r>
    <x v="371"/>
    <n v="1005"/>
    <x v="2"/>
    <x v="1"/>
    <x v="0"/>
    <n v="27"/>
    <n v="35596.800000000003"/>
    <n v="15724.800000000003"/>
    <s v="Prefolkia AB"/>
    <x v="0"/>
    <x v="2"/>
    <s v="Mac Winson"/>
  </r>
  <r>
    <x v="372"/>
    <n v="1009"/>
    <x v="2"/>
    <x v="1"/>
    <x v="2"/>
    <n v="30"/>
    <n v="36864"/>
    <n v="14784"/>
    <s v="Bollberga AB"/>
    <x v="2"/>
    <x v="2"/>
    <s v="Manne Faktursson"/>
  </r>
  <r>
    <x v="75"/>
    <n v="1006"/>
    <x v="2"/>
    <x v="1"/>
    <x v="3"/>
    <n v="12"/>
    <n v="13824"/>
    <n v="4992"/>
    <s v="Allcto AB"/>
    <x v="3"/>
    <x v="2"/>
    <s v="Malte Svensson"/>
  </r>
  <r>
    <x v="373"/>
    <n v="1007"/>
    <x v="5"/>
    <x v="0"/>
    <x v="2"/>
    <n v="10"/>
    <n v="9180"/>
    <n v="2300"/>
    <s v="Rellaxion AB"/>
    <x v="2"/>
    <x v="0"/>
    <s v="Manne Faktursson"/>
  </r>
  <r>
    <x v="374"/>
    <n v="1002"/>
    <x v="1"/>
    <x v="0"/>
    <x v="0"/>
    <n v="17"/>
    <n v="15504"/>
    <n v="4216"/>
    <s v="Brellboxy AB"/>
    <x v="0"/>
    <x v="1"/>
    <s v="Mac Winson"/>
  </r>
  <r>
    <x v="375"/>
    <n v="1005"/>
    <x v="2"/>
    <x v="1"/>
    <x v="0"/>
    <n v="21"/>
    <n v="27686.400000000001"/>
    <n v="12230.400000000001"/>
    <s v="Prefolkia AB"/>
    <x v="0"/>
    <x v="2"/>
    <s v="Mac Winson"/>
  </r>
  <r>
    <x v="343"/>
    <n v="1001"/>
    <x v="1"/>
    <x v="0"/>
    <x v="0"/>
    <n v="3"/>
    <n v="3052.8"/>
    <n v="1060.8000000000002"/>
    <s v="Telefonera Mera AB"/>
    <x v="0"/>
    <x v="0"/>
    <s v="Mac Winson"/>
  </r>
  <r>
    <x v="31"/>
    <n v="1005"/>
    <x v="1"/>
    <x v="0"/>
    <x v="0"/>
    <n v="13"/>
    <n v="12854.400000000001"/>
    <n v="4222.4000000000015"/>
    <s v="Prefolkia AB"/>
    <x v="0"/>
    <x v="2"/>
    <s v="Mac Winson"/>
  </r>
  <r>
    <x v="222"/>
    <n v="1002"/>
    <x v="3"/>
    <x v="0"/>
    <x v="0"/>
    <n v="11"/>
    <n v="12122"/>
    <n v="4642"/>
    <s v="Brellboxy AB"/>
    <x v="0"/>
    <x v="1"/>
    <s v="Mac Winson"/>
  </r>
  <r>
    <x v="376"/>
    <n v="1001"/>
    <x v="3"/>
    <x v="0"/>
    <x v="0"/>
    <n v="10"/>
    <n v="12296.000000000002"/>
    <n v="5496.0000000000018"/>
    <s v="Telefonera Mera AB"/>
    <x v="0"/>
    <x v="0"/>
    <s v="Mac Winson"/>
  </r>
  <r>
    <x v="377"/>
    <n v="1008"/>
    <x v="1"/>
    <x v="0"/>
    <x v="3"/>
    <n v="14"/>
    <n v="13440"/>
    <n v="4144"/>
    <s v="Rödtand AB"/>
    <x v="3"/>
    <x v="0"/>
    <s v="Malte Svensson"/>
  </r>
  <r>
    <x v="378"/>
    <n v="1002"/>
    <x v="1"/>
    <x v="0"/>
    <x v="0"/>
    <n v="12"/>
    <n v="10944"/>
    <n v="2976"/>
    <s v="Brellboxy AB"/>
    <x v="0"/>
    <x v="1"/>
    <s v="Mac Winson"/>
  </r>
  <r>
    <x v="203"/>
    <n v="1005"/>
    <x v="5"/>
    <x v="0"/>
    <x v="0"/>
    <n v="20"/>
    <n v="22248"/>
    <n v="8488"/>
    <s v="Prefolkia AB"/>
    <x v="0"/>
    <x v="2"/>
    <s v="Mac Winson"/>
  </r>
  <r>
    <x v="379"/>
    <n v="1011"/>
    <x v="1"/>
    <x v="0"/>
    <x v="1"/>
    <n v="10"/>
    <n v="9504"/>
    <n v="2864"/>
    <s v="Skolia AB"/>
    <x v="1"/>
    <x v="2"/>
    <s v="Clint Billton"/>
  </r>
  <r>
    <x v="120"/>
    <n v="1003"/>
    <x v="6"/>
    <x v="1"/>
    <x v="1"/>
    <n v="13"/>
    <n v="19110"/>
    <n v="9230"/>
    <s v="Vårdia AB"/>
    <x v="1"/>
    <x v="1"/>
    <s v="Clint Billton"/>
  </r>
  <r>
    <x v="159"/>
    <n v="1003"/>
    <x v="4"/>
    <x v="1"/>
    <x v="1"/>
    <n v="10"/>
    <n v="16380"/>
    <n v="7900"/>
    <s v="Vårdia AB"/>
    <x v="1"/>
    <x v="1"/>
    <s v="Clint Billton"/>
  </r>
  <r>
    <x v="106"/>
    <n v="1001"/>
    <x v="5"/>
    <x v="0"/>
    <x v="0"/>
    <n v="29"/>
    <n v="33199.199999999997"/>
    <n v="13247.199999999997"/>
    <s v="Telefonera Mera AB"/>
    <x v="0"/>
    <x v="0"/>
    <s v="Mac Winson"/>
  </r>
  <r>
    <x v="380"/>
    <n v="1005"/>
    <x v="0"/>
    <x v="0"/>
    <x v="0"/>
    <n v="13"/>
    <n v="16603.600000000002"/>
    <n v="8803.6000000000022"/>
    <s v="Prefolkia AB"/>
    <x v="0"/>
    <x v="2"/>
    <s v="Mac Winson"/>
  </r>
  <r>
    <x v="381"/>
    <n v="1001"/>
    <x v="1"/>
    <x v="0"/>
    <x v="0"/>
    <n v="9"/>
    <n v="9158.4"/>
    <n v="3182.3999999999996"/>
    <s v="Telefonera Mera AB"/>
    <x v="0"/>
    <x v="0"/>
    <s v="Mac Winson"/>
  </r>
  <r>
    <x v="382"/>
    <n v="1004"/>
    <x v="1"/>
    <x v="0"/>
    <x v="2"/>
    <n v="23"/>
    <n v="24288"/>
    <n v="9016"/>
    <s v="Mellerix AB"/>
    <x v="2"/>
    <x v="1"/>
    <s v="Manne Faktursson"/>
  </r>
  <r>
    <x v="15"/>
    <n v="1006"/>
    <x v="2"/>
    <x v="1"/>
    <x v="3"/>
    <n v="19"/>
    <n v="21888"/>
    <n v="7904"/>
    <s v="Allcto AB"/>
    <x v="3"/>
    <x v="2"/>
    <s v="Malte Svensson"/>
  </r>
  <r>
    <x v="383"/>
    <n v="1004"/>
    <x v="2"/>
    <x v="1"/>
    <x v="2"/>
    <n v="12"/>
    <n v="16896"/>
    <n v="8064"/>
    <s v="Mellerix AB"/>
    <x v="2"/>
    <x v="1"/>
    <s v="Manne Faktursson"/>
  </r>
  <r>
    <x v="64"/>
    <n v="1004"/>
    <x v="2"/>
    <x v="1"/>
    <x v="2"/>
    <n v="20"/>
    <n v="28160"/>
    <n v="13440"/>
    <s v="Mellerix AB"/>
    <x v="2"/>
    <x v="1"/>
    <s v="Manne Faktursson"/>
  </r>
  <r>
    <x v="113"/>
    <n v="1008"/>
    <x v="1"/>
    <x v="0"/>
    <x v="3"/>
    <n v="12"/>
    <n v="11520"/>
    <n v="3552"/>
    <s v="Rödtand AB"/>
    <x v="3"/>
    <x v="0"/>
    <s v="Malte Svensson"/>
  </r>
  <r>
    <x v="204"/>
    <n v="1002"/>
    <x v="1"/>
    <x v="0"/>
    <x v="0"/>
    <n v="16"/>
    <n v="14592"/>
    <n v="3968"/>
    <s v="Brellboxy AB"/>
    <x v="0"/>
    <x v="1"/>
    <s v="Mac Winson"/>
  </r>
  <r>
    <x v="384"/>
    <n v="1003"/>
    <x v="5"/>
    <x v="0"/>
    <x v="1"/>
    <n v="15"/>
    <n v="17010"/>
    <n v="6690"/>
    <s v="Vårdia AB"/>
    <x v="1"/>
    <x v="1"/>
    <s v="Clint Billton"/>
  </r>
  <r>
    <x v="385"/>
    <n v="1008"/>
    <x v="4"/>
    <x v="1"/>
    <x v="3"/>
    <n v="8"/>
    <n v="12480"/>
    <n v="5696"/>
    <s v="Rödtand AB"/>
    <x v="3"/>
    <x v="0"/>
    <s v="Malte Svensson"/>
  </r>
  <r>
    <x v="386"/>
    <n v="1001"/>
    <x v="2"/>
    <x v="1"/>
    <x v="0"/>
    <n v="13"/>
    <n v="17638.400000000001"/>
    <n v="8070.4000000000015"/>
    <s v="Telefonera Mera AB"/>
    <x v="0"/>
    <x v="0"/>
    <s v="Mac Winson"/>
  </r>
  <r>
    <x v="122"/>
    <n v="1002"/>
    <x v="2"/>
    <x v="1"/>
    <x v="0"/>
    <n v="19"/>
    <n v="23104"/>
    <n v="9120"/>
    <s v="Brellboxy AB"/>
    <x v="0"/>
    <x v="1"/>
    <s v="Mac Winson"/>
  </r>
  <r>
    <x v="387"/>
    <n v="1003"/>
    <x v="6"/>
    <x v="1"/>
    <x v="1"/>
    <n v="22"/>
    <n v="32340"/>
    <n v="15620"/>
    <s v="Vårdia AB"/>
    <x v="1"/>
    <x v="1"/>
    <s v="Clint Billton"/>
  </r>
  <r>
    <x v="388"/>
    <n v="1007"/>
    <x v="4"/>
    <x v="1"/>
    <x v="2"/>
    <n v="9"/>
    <n v="11934"/>
    <n v="4302"/>
    <s v="Rellaxion AB"/>
    <x v="2"/>
    <x v="0"/>
    <s v="Manne Faktursson"/>
  </r>
  <r>
    <x v="389"/>
    <n v="1003"/>
    <x v="2"/>
    <x v="1"/>
    <x v="1"/>
    <n v="10"/>
    <n v="13440"/>
    <n v="6080"/>
    <s v="Vårdia AB"/>
    <x v="1"/>
    <x v="1"/>
    <s v="Clint Billton"/>
  </r>
  <r>
    <x v="390"/>
    <n v="1001"/>
    <x v="1"/>
    <x v="0"/>
    <x v="0"/>
    <n v="16"/>
    <n v="16281.6"/>
    <n v="5657.6"/>
    <s v="Telefonera Mera AB"/>
    <x v="0"/>
    <x v="0"/>
    <s v="Mac Winson"/>
  </r>
  <r>
    <x v="164"/>
    <n v="1003"/>
    <x v="2"/>
    <x v="1"/>
    <x v="1"/>
    <n v="16"/>
    <n v="21504"/>
    <n v="9728"/>
    <s v="Vårdia AB"/>
    <x v="1"/>
    <x v="1"/>
    <s v="Clint Billton"/>
  </r>
  <r>
    <x v="285"/>
    <n v="1006"/>
    <x v="4"/>
    <x v="1"/>
    <x v="3"/>
    <n v="14"/>
    <n v="19656"/>
    <n v="7784"/>
    <s v="Allcto AB"/>
    <x v="3"/>
    <x v="2"/>
    <s v="Malte Svensson"/>
  </r>
  <r>
    <x v="220"/>
    <n v="1007"/>
    <x v="5"/>
    <x v="0"/>
    <x v="2"/>
    <n v="22"/>
    <n v="20196"/>
    <n v="5060"/>
    <s v="Rellaxion AB"/>
    <x v="2"/>
    <x v="0"/>
    <s v="Manne Faktursson"/>
  </r>
  <r>
    <x v="391"/>
    <n v="1003"/>
    <x v="4"/>
    <x v="1"/>
    <x v="1"/>
    <n v="30"/>
    <n v="49140"/>
    <n v="23700"/>
    <s v="Vårdia AB"/>
    <x v="1"/>
    <x v="1"/>
    <s v="Clint Billton"/>
  </r>
  <r>
    <x v="392"/>
    <n v="1004"/>
    <x v="3"/>
    <x v="0"/>
    <x v="2"/>
    <n v="5"/>
    <n v="6380"/>
    <n v="2980"/>
    <s v="Mellerix AB"/>
    <x v="2"/>
    <x v="1"/>
    <s v="Manne Faktursson"/>
  </r>
  <r>
    <x v="276"/>
    <n v="1008"/>
    <x v="6"/>
    <x v="1"/>
    <x v="3"/>
    <n v="11"/>
    <n v="15400"/>
    <n v="7040"/>
    <s v="Rödtand AB"/>
    <x v="3"/>
    <x v="0"/>
    <s v="Malte Svensson"/>
  </r>
  <r>
    <x v="169"/>
    <n v="1001"/>
    <x v="1"/>
    <x v="0"/>
    <x v="0"/>
    <n v="28"/>
    <n v="28492.799999999999"/>
    <n v="9900.7999999999993"/>
    <s v="Telefonera Mera AB"/>
    <x v="0"/>
    <x v="0"/>
    <s v="Mac Winson"/>
  </r>
  <r>
    <x v="393"/>
    <n v="1005"/>
    <x v="2"/>
    <x v="1"/>
    <x v="0"/>
    <n v="21"/>
    <n v="27686.400000000001"/>
    <n v="12230.400000000001"/>
    <s v="Prefolkia AB"/>
    <x v="0"/>
    <x v="2"/>
    <s v="Mac Winson"/>
  </r>
  <r>
    <x v="246"/>
    <n v="1004"/>
    <x v="5"/>
    <x v="0"/>
    <x v="2"/>
    <n v="1"/>
    <n v="1188"/>
    <n v="500"/>
    <s v="Mellerix AB"/>
    <x v="2"/>
    <x v="1"/>
    <s v="Manne Faktursson"/>
  </r>
  <r>
    <x v="385"/>
    <n v="1009"/>
    <x v="2"/>
    <x v="1"/>
    <x v="2"/>
    <n v="7"/>
    <n v="8601.6"/>
    <n v="3449.6000000000004"/>
    <s v="Bollberga AB"/>
    <x v="2"/>
    <x v="2"/>
    <s v="Manne Faktursson"/>
  </r>
  <r>
    <x v="394"/>
    <n v="1005"/>
    <x v="4"/>
    <x v="1"/>
    <x v="0"/>
    <n v="14"/>
    <n v="22495.200000000001"/>
    <n v="10623.2"/>
    <s v="Prefolkia AB"/>
    <x v="0"/>
    <x v="2"/>
    <s v="Mac Winson"/>
  </r>
  <r>
    <x v="53"/>
    <n v="1001"/>
    <x v="2"/>
    <x v="1"/>
    <x v="0"/>
    <n v="25"/>
    <n v="33920.000000000007"/>
    <n v="15520.000000000007"/>
    <s v="Telefonera Mera AB"/>
    <x v="0"/>
    <x v="0"/>
    <s v="Mac Winson"/>
  </r>
  <r>
    <x v="395"/>
    <n v="1003"/>
    <x v="2"/>
    <x v="1"/>
    <x v="1"/>
    <n v="18"/>
    <n v="24192"/>
    <n v="10944"/>
    <s v="Vårdia AB"/>
    <x v="1"/>
    <x v="1"/>
    <s v="Clint Billton"/>
  </r>
  <r>
    <x v="358"/>
    <n v="1004"/>
    <x v="3"/>
    <x v="0"/>
    <x v="2"/>
    <n v="13"/>
    <n v="16588"/>
    <n v="7748"/>
    <s v="Mellerix AB"/>
    <x v="2"/>
    <x v="1"/>
    <s v="Manne Faktursson"/>
  </r>
  <r>
    <x v="360"/>
    <n v="1008"/>
    <x v="2"/>
    <x v="1"/>
    <x v="3"/>
    <n v="15"/>
    <n v="19200"/>
    <n v="8160"/>
    <s v="Rödtand AB"/>
    <x v="3"/>
    <x v="0"/>
    <s v="Malte Svensson"/>
  </r>
  <r>
    <x v="225"/>
    <n v="1010"/>
    <x v="2"/>
    <x v="1"/>
    <x v="3"/>
    <n v="11"/>
    <n v="11123.2"/>
    <n v="3027.2000000000007"/>
    <s v="Trollerilådan AB"/>
    <x v="3"/>
    <x v="1"/>
    <s v="Malte Svensson"/>
  </r>
  <r>
    <x v="287"/>
    <n v="1008"/>
    <x v="2"/>
    <x v="1"/>
    <x v="3"/>
    <n v="15"/>
    <n v="19200"/>
    <n v="8160"/>
    <s v="Rödtand AB"/>
    <x v="3"/>
    <x v="0"/>
    <s v="Malte Svensson"/>
  </r>
  <r>
    <x v="58"/>
    <n v="1006"/>
    <x v="4"/>
    <x v="1"/>
    <x v="3"/>
    <n v="26"/>
    <n v="36504"/>
    <n v="14456"/>
    <s v="Allcto AB"/>
    <x v="3"/>
    <x v="2"/>
    <s v="Malte Svensson"/>
  </r>
  <r>
    <x v="342"/>
    <n v="1001"/>
    <x v="1"/>
    <x v="0"/>
    <x v="0"/>
    <n v="20"/>
    <n v="20352"/>
    <n v="7072"/>
    <s v="Telefonera Mera AB"/>
    <x v="0"/>
    <x v="0"/>
    <s v="Mac Winson"/>
  </r>
  <r>
    <x v="129"/>
    <n v="1011"/>
    <x v="2"/>
    <x v="1"/>
    <x v="1"/>
    <n v="30"/>
    <n v="38016"/>
    <n v="15936"/>
    <s v="Skolia AB"/>
    <x v="1"/>
    <x v="2"/>
    <s v="Clint Billton"/>
  </r>
  <r>
    <x v="77"/>
    <n v="1005"/>
    <x v="3"/>
    <x v="0"/>
    <x v="0"/>
    <n v="22"/>
    <n v="26285.599999999999"/>
    <n v="11325.599999999999"/>
    <s v="Prefolkia AB"/>
    <x v="0"/>
    <x v="2"/>
    <s v="Mac Winson"/>
  </r>
  <r>
    <x v="396"/>
    <n v="1008"/>
    <x v="5"/>
    <x v="0"/>
    <x v="3"/>
    <n v="4"/>
    <n v="4320"/>
    <n v="1568"/>
    <s v="Rödtand AB"/>
    <x v="3"/>
    <x v="0"/>
    <s v="Malte Svensson"/>
  </r>
  <r>
    <x v="178"/>
    <n v="1004"/>
    <x v="1"/>
    <x v="0"/>
    <x v="2"/>
    <n v="20"/>
    <n v="21120"/>
    <n v="7840"/>
    <s v="Mellerix AB"/>
    <x v="2"/>
    <x v="1"/>
    <s v="Manne Faktursson"/>
  </r>
  <r>
    <x v="397"/>
    <n v="1007"/>
    <x v="2"/>
    <x v="1"/>
    <x v="2"/>
    <n v="6"/>
    <n v="6528"/>
    <n v="2112"/>
    <s v="Rellaxion AB"/>
    <x v="2"/>
    <x v="0"/>
    <s v="Manne Faktursson"/>
  </r>
  <r>
    <x v="268"/>
    <n v="1004"/>
    <x v="5"/>
    <x v="0"/>
    <x v="2"/>
    <n v="11"/>
    <n v="13068"/>
    <n v="5500"/>
    <s v="Mellerix AB"/>
    <x v="2"/>
    <x v="1"/>
    <s v="Manne Faktursson"/>
  </r>
  <r>
    <x v="398"/>
    <n v="1008"/>
    <x v="1"/>
    <x v="0"/>
    <x v="3"/>
    <n v="14"/>
    <n v="13440"/>
    <n v="4144"/>
    <s v="Rödtand AB"/>
    <x v="3"/>
    <x v="0"/>
    <s v="Malte Svensson"/>
  </r>
  <r>
    <x v="398"/>
    <n v="1008"/>
    <x v="2"/>
    <x v="1"/>
    <x v="3"/>
    <n v="27"/>
    <n v="34560"/>
    <n v="14688"/>
    <s v="Rödtand AB"/>
    <x v="3"/>
    <x v="0"/>
    <s v="Malte Svensson"/>
  </r>
  <r>
    <x v="398"/>
    <n v="1002"/>
    <x v="2"/>
    <x v="1"/>
    <x v="0"/>
    <n v="15"/>
    <n v="18240"/>
    <n v="7200"/>
    <s v="Brellboxy AB"/>
    <x v="0"/>
    <x v="1"/>
    <s v="Mac Winson"/>
  </r>
  <r>
    <x v="32"/>
    <n v="1007"/>
    <x v="2"/>
    <x v="1"/>
    <x v="2"/>
    <n v="8"/>
    <n v="8704"/>
    <n v="2816"/>
    <s v="Rellaxion AB"/>
    <x v="2"/>
    <x v="0"/>
    <s v="Manne Faktursson"/>
  </r>
  <r>
    <x v="399"/>
    <n v="1007"/>
    <x v="1"/>
    <x v="0"/>
    <x v="2"/>
    <n v="10"/>
    <n v="8160"/>
    <n v="1520"/>
    <s v="Rellaxion AB"/>
    <x v="2"/>
    <x v="0"/>
    <s v="Manne Faktursson"/>
  </r>
  <r>
    <x v="330"/>
    <n v="1003"/>
    <x v="4"/>
    <x v="1"/>
    <x v="1"/>
    <n v="7"/>
    <n v="11466"/>
    <n v="5530"/>
    <s v="Vårdia AB"/>
    <x v="1"/>
    <x v="1"/>
    <s v="Clint Billton"/>
  </r>
  <r>
    <x v="381"/>
    <n v="1006"/>
    <x v="0"/>
    <x v="0"/>
    <x v="3"/>
    <n v="23"/>
    <n v="25668"/>
    <n v="11868"/>
    <s v="Allcto AB"/>
    <x v="3"/>
    <x v="2"/>
    <s v="Malte Svensson"/>
  </r>
  <r>
    <x v="197"/>
    <n v="1003"/>
    <x v="2"/>
    <x v="1"/>
    <x v="1"/>
    <n v="15"/>
    <n v="20160"/>
    <n v="9120"/>
    <s v="Vårdia AB"/>
    <x v="1"/>
    <x v="1"/>
    <s v="Clint Billton"/>
  </r>
  <r>
    <x v="400"/>
    <n v="1004"/>
    <x v="4"/>
    <x v="1"/>
    <x v="2"/>
    <n v="4"/>
    <n v="6864.0000000000009"/>
    <n v="3472.0000000000009"/>
    <s v="Mellerix AB"/>
    <x v="2"/>
    <x v="1"/>
    <s v="Manne Faktursson"/>
  </r>
  <r>
    <x v="80"/>
    <n v="1008"/>
    <x v="5"/>
    <x v="0"/>
    <x v="3"/>
    <n v="26"/>
    <n v="28080"/>
    <n v="10192"/>
    <s v="Rödtand AB"/>
    <x v="3"/>
    <x v="0"/>
    <s v="Malte Svensson"/>
  </r>
  <r>
    <x v="323"/>
    <n v="1004"/>
    <x v="5"/>
    <x v="0"/>
    <x v="2"/>
    <n v="15"/>
    <n v="17820"/>
    <n v="7500"/>
    <s v="Mellerix AB"/>
    <x v="2"/>
    <x v="1"/>
    <s v="Manne Faktursson"/>
  </r>
  <r>
    <x v="47"/>
    <n v="1001"/>
    <x v="5"/>
    <x v="0"/>
    <x v="0"/>
    <n v="3"/>
    <n v="3434.3999999999996"/>
    <n v="1370.3999999999996"/>
    <s v="Telefonera Mera AB"/>
    <x v="0"/>
    <x v="0"/>
    <s v="Mac Winson"/>
  </r>
  <r>
    <x v="228"/>
    <n v="1005"/>
    <x v="2"/>
    <x v="1"/>
    <x v="0"/>
    <n v="9"/>
    <n v="11865.6"/>
    <n v="5241.6000000000004"/>
    <s v="Prefolkia AB"/>
    <x v="0"/>
    <x v="2"/>
    <s v="Mac Winson"/>
  </r>
  <r>
    <x v="401"/>
    <n v="1004"/>
    <x v="2"/>
    <x v="1"/>
    <x v="2"/>
    <n v="16"/>
    <n v="22528"/>
    <n v="10752"/>
    <s v="Mellerix AB"/>
    <x v="2"/>
    <x v="1"/>
    <s v="Manne Faktursson"/>
  </r>
  <r>
    <x v="92"/>
    <n v="1004"/>
    <x v="2"/>
    <x v="1"/>
    <x v="2"/>
    <n v="17"/>
    <n v="23936"/>
    <n v="11424"/>
    <s v="Mellerix AB"/>
    <x v="2"/>
    <x v="1"/>
    <s v="Manne Faktursson"/>
  </r>
  <r>
    <x v="402"/>
    <n v="1009"/>
    <x v="0"/>
    <x v="0"/>
    <x v="2"/>
    <n v="10"/>
    <n v="11903.999999999998"/>
    <n v="5903.9999999999982"/>
    <s v="Bollberga AB"/>
    <x v="2"/>
    <x v="2"/>
    <s v="Manne Faktursson"/>
  </r>
  <r>
    <x v="365"/>
    <n v="1010"/>
    <x v="5"/>
    <x v="0"/>
    <x v="3"/>
    <n v="13"/>
    <n v="11091.6"/>
    <n v="2147.6000000000004"/>
    <s v="Trollerilådan AB"/>
    <x v="3"/>
    <x v="1"/>
    <s v="Malte Svensson"/>
  </r>
  <r>
    <x v="403"/>
    <n v="1003"/>
    <x v="1"/>
    <x v="0"/>
    <x v="1"/>
    <n v="18"/>
    <n v="18144"/>
    <n v="6192"/>
    <s v="Vårdia AB"/>
    <x v="1"/>
    <x v="1"/>
    <s v="Clint Billton"/>
  </r>
  <r>
    <x v="246"/>
    <n v="1006"/>
    <x v="2"/>
    <x v="1"/>
    <x v="3"/>
    <n v="12"/>
    <n v="13824"/>
    <n v="4992"/>
    <s v="Allcto AB"/>
    <x v="3"/>
    <x v="2"/>
    <s v="Malte Svensson"/>
  </r>
  <r>
    <x v="263"/>
    <n v="1005"/>
    <x v="5"/>
    <x v="0"/>
    <x v="0"/>
    <n v="11"/>
    <n v="12236.400000000001"/>
    <n v="4668.4000000000015"/>
    <s v="Prefolkia AB"/>
    <x v="0"/>
    <x v="2"/>
    <s v="Mac Winson"/>
  </r>
  <r>
    <x v="404"/>
    <n v="1006"/>
    <x v="5"/>
    <x v="0"/>
    <x v="3"/>
    <n v="13"/>
    <n v="12636"/>
    <n v="3692"/>
    <s v="Allcto AB"/>
    <x v="3"/>
    <x v="2"/>
    <s v="Malte Svensson"/>
  </r>
  <r>
    <x v="405"/>
    <n v="1001"/>
    <x v="5"/>
    <x v="0"/>
    <x v="0"/>
    <n v="15"/>
    <n v="17172"/>
    <n v="6852"/>
    <s v="Telefonera Mera AB"/>
    <x v="0"/>
    <x v="0"/>
    <s v="Mac Winson"/>
  </r>
  <r>
    <x v="406"/>
    <n v="1003"/>
    <x v="5"/>
    <x v="0"/>
    <x v="1"/>
    <n v="14"/>
    <n v="15876"/>
    <n v="6244"/>
    <s v="Vårdia AB"/>
    <x v="1"/>
    <x v="1"/>
    <s v="Clint Billton"/>
  </r>
  <r>
    <x v="407"/>
    <n v="1004"/>
    <x v="5"/>
    <x v="0"/>
    <x v="2"/>
    <n v="22"/>
    <n v="26136"/>
    <n v="11000"/>
    <s v="Mellerix AB"/>
    <x v="2"/>
    <x v="1"/>
    <s v="Manne Faktursson"/>
  </r>
  <r>
    <x v="408"/>
    <n v="1001"/>
    <x v="6"/>
    <x v="1"/>
    <x v="0"/>
    <n v="5"/>
    <n v="7420"/>
    <n v="3620"/>
    <s v="Telefonera Mera AB"/>
    <x v="0"/>
    <x v="0"/>
    <s v="Mac Winson"/>
  </r>
  <r>
    <x v="366"/>
    <n v="1003"/>
    <x v="6"/>
    <x v="1"/>
    <x v="1"/>
    <n v="10"/>
    <n v="14700"/>
    <n v="7100"/>
    <s v="Vårdia AB"/>
    <x v="1"/>
    <x v="1"/>
    <s v="Clint Billton"/>
  </r>
  <r>
    <x v="409"/>
    <n v="1004"/>
    <x v="5"/>
    <x v="0"/>
    <x v="2"/>
    <n v="12"/>
    <n v="14256"/>
    <n v="6000"/>
    <s v="Mellerix AB"/>
    <x v="2"/>
    <x v="1"/>
    <s v="Manne Faktursson"/>
  </r>
  <r>
    <x v="410"/>
    <n v="1006"/>
    <x v="1"/>
    <x v="0"/>
    <x v="3"/>
    <n v="19"/>
    <n v="16416"/>
    <n v="3800"/>
    <s v="Allcto AB"/>
    <x v="3"/>
    <x v="2"/>
    <s v="Malte Svensson"/>
  </r>
  <r>
    <x v="84"/>
    <n v="1002"/>
    <x v="5"/>
    <x v="0"/>
    <x v="0"/>
    <n v="26"/>
    <n v="26676"/>
    <n v="8788"/>
    <s v="Brellboxy AB"/>
    <x v="0"/>
    <x v="1"/>
    <s v="Mac Winson"/>
  </r>
  <r>
    <x v="411"/>
    <n v="1004"/>
    <x v="5"/>
    <x v="0"/>
    <x v="2"/>
    <n v="17"/>
    <n v="20196"/>
    <n v="8500"/>
    <s v="Mellerix AB"/>
    <x v="2"/>
    <x v="1"/>
    <s v="Manne Faktursson"/>
  </r>
  <r>
    <x v="412"/>
    <n v="1001"/>
    <x v="1"/>
    <x v="0"/>
    <x v="0"/>
    <n v="22"/>
    <n v="22387.200000000001"/>
    <n v="7779.2000000000007"/>
    <s v="Telefonera Mera AB"/>
    <x v="0"/>
    <x v="0"/>
    <s v="Mac Winson"/>
  </r>
  <r>
    <x v="393"/>
    <n v="1005"/>
    <x v="5"/>
    <x v="0"/>
    <x v="0"/>
    <n v="5"/>
    <n v="5562"/>
    <n v="2122"/>
    <s v="Prefolkia AB"/>
    <x v="0"/>
    <x v="2"/>
    <s v="Mac Winson"/>
  </r>
  <r>
    <x v="361"/>
    <n v="1003"/>
    <x v="5"/>
    <x v="0"/>
    <x v="1"/>
    <n v="25"/>
    <n v="28350"/>
    <n v="11150"/>
    <s v="Vårdia AB"/>
    <x v="1"/>
    <x v="1"/>
    <s v="Clint Billton"/>
  </r>
  <r>
    <x v="413"/>
    <n v="1002"/>
    <x v="5"/>
    <x v="0"/>
    <x v="0"/>
    <n v="15"/>
    <n v="15390"/>
    <n v="5070"/>
    <s v="Brellboxy AB"/>
    <x v="0"/>
    <x v="1"/>
    <s v="Mac Winson"/>
  </r>
  <r>
    <x v="307"/>
    <n v="1001"/>
    <x v="2"/>
    <x v="1"/>
    <x v="0"/>
    <n v="8"/>
    <n v="10854.400000000001"/>
    <n v="4966.4000000000015"/>
    <s v="Telefonera Mera AB"/>
    <x v="0"/>
    <x v="0"/>
    <s v="Mac Winson"/>
  </r>
  <r>
    <x v="414"/>
    <n v="1008"/>
    <x v="0"/>
    <x v="0"/>
    <x v="3"/>
    <n v="16"/>
    <n v="19840"/>
    <n v="10240"/>
    <s v="Rödtand AB"/>
    <x v="3"/>
    <x v="0"/>
    <s v="Malte Svensson"/>
  </r>
  <r>
    <x v="415"/>
    <n v="1009"/>
    <x v="2"/>
    <x v="1"/>
    <x v="2"/>
    <n v="7"/>
    <n v="8601.6"/>
    <n v="3449.6000000000004"/>
    <s v="Bollberga AB"/>
    <x v="2"/>
    <x v="2"/>
    <s v="Manne Faktursson"/>
  </r>
  <r>
    <x v="416"/>
    <n v="1005"/>
    <x v="5"/>
    <x v="0"/>
    <x v="0"/>
    <n v="13"/>
    <n v="14461.2"/>
    <n v="5517.2000000000007"/>
    <s v="Prefolkia AB"/>
    <x v="0"/>
    <x v="2"/>
    <s v="Mac Winson"/>
  </r>
  <r>
    <x v="199"/>
    <n v="1002"/>
    <x v="6"/>
    <x v="1"/>
    <x v="0"/>
    <n v="1"/>
    <n v="1330"/>
    <n v="570"/>
    <s v="Brellboxy AB"/>
    <x v="0"/>
    <x v="1"/>
    <s v="Mac Winson"/>
  </r>
  <r>
    <x v="326"/>
    <n v="1010"/>
    <x v="6"/>
    <x v="1"/>
    <x v="3"/>
    <n v="10"/>
    <n v="11060"/>
    <n v="3460"/>
    <s v="Trollerilådan AB"/>
    <x v="3"/>
    <x v="1"/>
    <s v="Malte Svensson"/>
  </r>
  <r>
    <x v="417"/>
    <n v="1007"/>
    <x v="4"/>
    <x v="1"/>
    <x v="2"/>
    <n v="12"/>
    <n v="15912"/>
    <n v="5736"/>
    <s v="Rellaxion AB"/>
    <x v="2"/>
    <x v="0"/>
    <s v="Manne Faktursson"/>
  </r>
  <r>
    <x v="330"/>
    <n v="1011"/>
    <x v="0"/>
    <x v="0"/>
    <x v="1"/>
    <n v="14"/>
    <n v="17186.399999999998"/>
    <n v="8786.3999999999978"/>
    <s v="Skolia AB"/>
    <x v="1"/>
    <x v="2"/>
    <s v="Clint Billton"/>
  </r>
  <r>
    <x v="418"/>
    <n v="1010"/>
    <x v="2"/>
    <x v="1"/>
    <x v="3"/>
    <n v="17"/>
    <n v="17190.400000000001"/>
    <n v="4678.4000000000015"/>
    <s v="Trollerilådan AB"/>
    <x v="3"/>
    <x v="1"/>
    <s v="Malte Svensson"/>
  </r>
  <r>
    <x v="202"/>
    <n v="1011"/>
    <x v="5"/>
    <x v="0"/>
    <x v="1"/>
    <n v="17"/>
    <n v="18176.400000000001"/>
    <n v="6480.4000000000015"/>
    <s v="Skolia AB"/>
    <x v="1"/>
    <x v="2"/>
    <s v="Clint Billton"/>
  </r>
  <r>
    <x v="419"/>
    <n v="1001"/>
    <x v="6"/>
    <x v="1"/>
    <x v="0"/>
    <n v="13"/>
    <n v="19292"/>
    <n v="9412"/>
    <s v="Telefonera Mera AB"/>
    <x v="0"/>
    <x v="0"/>
    <s v="Mac Winson"/>
  </r>
  <r>
    <x v="420"/>
    <n v="1002"/>
    <x v="3"/>
    <x v="0"/>
    <x v="0"/>
    <n v="24"/>
    <n v="26448"/>
    <n v="10128"/>
    <s v="Brellboxy AB"/>
    <x v="0"/>
    <x v="1"/>
    <s v="Mac Winson"/>
  </r>
  <r>
    <x v="192"/>
    <n v="1010"/>
    <x v="5"/>
    <x v="0"/>
    <x v="3"/>
    <n v="14"/>
    <n v="11944.800000000001"/>
    <n v="2312.8000000000011"/>
    <s v="Trollerilådan AB"/>
    <x v="3"/>
    <x v="1"/>
    <s v="Malte Svensson"/>
  </r>
  <r>
    <x v="186"/>
    <n v="1003"/>
    <x v="0"/>
    <x v="0"/>
    <x v="1"/>
    <n v="15"/>
    <n v="19530"/>
    <n v="10530"/>
    <s v="Vårdia AB"/>
    <x v="1"/>
    <x v="1"/>
    <s v="Clint Billton"/>
  </r>
  <r>
    <x v="421"/>
    <n v="1006"/>
    <x v="5"/>
    <x v="0"/>
    <x v="3"/>
    <n v="7"/>
    <n v="6804"/>
    <n v="1988"/>
    <s v="Allcto AB"/>
    <x v="3"/>
    <x v="2"/>
    <s v="Malte Svensson"/>
  </r>
  <r>
    <x v="327"/>
    <n v="1007"/>
    <x v="5"/>
    <x v="0"/>
    <x v="2"/>
    <n v="25"/>
    <n v="22950"/>
    <n v="5750"/>
    <s v="Rellaxion AB"/>
    <x v="2"/>
    <x v="0"/>
    <s v="Manne Faktursson"/>
  </r>
  <r>
    <x v="411"/>
    <n v="1003"/>
    <x v="2"/>
    <x v="1"/>
    <x v="1"/>
    <n v="11"/>
    <n v="14784"/>
    <n v="6688"/>
    <s v="Vårdia AB"/>
    <x v="1"/>
    <x v="1"/>
    <s v="Clint Billton"/>
  </r>
  <r>
    <x v="422"/>
    <n v="1006"/>
    <x v="1"/>
    <x v="0"/>
    <x v="3"/>
    <n v="15"/>
    <n v="12960"/>
    <n v="3000"/>
    <s v="Allcto AB"/>
    <x v="3"/>
    <x v="2"/>
    <s v="Malte Svensson"/>
  </r>
  <r>
    <x v="43"/>
    <n v="1001"/>
    <x v="6"/>
    <x v="1"/>
    <x v="0"/>
    <n v="12"/>
    <n v="17808"/>
    <n v="8688"/>
    <s v="Telefonera Mera AB"/>
    <x v="0"/>
    <x v="0"/>
    <s v="Mac Winson"/>
  </r>
  <r>
    <x v="31"/>
    <n v="1005"/>
    <x v="5"/>
    <x v="0"/>
    <x v="0"/>
    <n v="11"/>
    <n v="12236.400000000001"/>
    <n v="4668.4000000000015"/>
    <s v="Prefolkia AB"/>
    <x v="0"/>
    <x v="2"/>
    <s v="Mac Winson"/>
  </r>
  <r>
    <x v="423"/>
    <n v="1002"/>
    <x v="2"/>
    <x v="1"/>
    <x v="0"/>
    <n v="23"/>
    <n v="27968"/>
    <n v="11040"/>
    <s v="Brellboxy AB"/>
    <x v="0"/>
    <x v="1"/>
    <s v="Mac Winson"/>
  </r>
  <r>
    <x v="424"/>
    <n v="1001"/>
    <x v="0"/>
    <x v="0"/>
    <x v="0"/>
    <n v="8"/>
    <n v="10515.2"/>
    <n v="5715.2000000000007"/>
    <s v="Telefonera Mera AB"/>
    <x v="0"/>
    <x v="0"/>
    <s v="Mac Winson"/>
  </r>
  <r>
    <x v="425"/>
    <n v="1004"/>
    <x v="5"/>
    <x v="0"/>
    <x v="2"/>
    <n v="12"/>
    <n v="14256"/>
    <n v="6000"/>
    <s v="Mellerix AB"/>
    <x v="2"/>
    <x v="1"/>
    <s v="Manne Faktursson"/>
  </r>
  <r>
    <x v="426"/>
    <n v="1005"/>
    <x v="4"/>
    <x v="1"/>
    <x v="0"/>
    <n v="10"/>
    <n v="16068"/>
    <n v="7588"/>
    <s v="Prefolkia AB"/>
    <x v="0"/>
    <x v="2"/>
    <s v="Mac Winson"/>
  </r>
  <r>
    <x v="427"/>
    <n v="1003"/>
    <x v="4"/>
    <x v="1"/>
    <x v="1"/>
    <n v="10"/>
    <n v="16380"/>
    <n v="7900"/>
    <s v="Vårdia AB"/>
    <x v="1"/>
    <x v="1"/>
    <s v="Clint Billton"/>
  </r>
  <r>
    <x v="244"/>
    <n v="1004"/>
    <x v="5"/>
    <x v="0"/>
    <x v="2"/>
    <n v="6"/>
    <n v="7128"/>
    <n v="3000"/>
    <s v="Mellerix AB"/>
    <x v="2"/>
    <x v="1"/>
    <s v="Manne Faktursson"/>
  </r>
  <r>
    <x v="428"/>
    <n v="1002"/>
    <x v="1"/>
    <x v="0"/>
    <x v="0"/>
    <n v="8"/>
    <n v="7296"/>
    <n v="1984"/>
    <s v="Brellboxy AB"/>
    <x v="0"/>
    <x v="1"/>
    <s v="Mac Winson"/>
  </r>
  <r>
    <x v="44"/>
    <n v="1001"/>
    <x v="2"/>
    <x v="1"/>
    <x v="0"/>
    <n v="26"/>
    <n v="35276.800000000003"/>
    <n v="16140.800000000003"/>
    <s v="Telefonera Mera AB"/>
    <x v="0"/>
    <x v="0"/>
    <s v="Mac Winson"/>
  </r>
  <r>
    <x v="160"/>
    <n v="1003"/>
    <x v="1"/>
    <x v="0"/>
    <x v="1"/>
    <n v="11"/>
    <n v="11088"/>
    <n v="3784"/>
    <s v="Vårdia AB"/>
    <x v="1"/>
    <x v="1"/>
    <s v="Clint Billton"/>
  </r>
  <r>
    <x v="429"/>
    <n v="1008"/>
    <x v="6"/>
    <x v="1"/>
    <x v="3"/>
    <n v="20"/>
    <n v="28000"/>
    <n v="12800"/>
    <s v="Rödtand AB"/>
    <x v="3"/>
    <x v="0"/>
    <s v="Malte Svensson"/>
  </r>
  <r>
    <x v="370"/>
    <n v="1007"/>
    <x v="2"/>
    <x v="1"/>
    <x v="2"/>
    <n v="22"/>
    <n v="23936"/>
    <n v="7744"/>
    <s v="Rellaxion AB"/>
    <x v="2"/>
    <x v="0"/>
    <s v="Manne Faktursson"/>
  </r>
  <r>
    <x v="430"/>
    <n v="1004"/>
    <x v="0"/>
    <x v="0"/>
    <x v="2"/>
    <n v="13"/>
    <n v="17732"/>
    <n v="9932"/>
    <s v="Mellerix AB"/>
    <x v="2"/>
    <x v="1"/>
    <s v="Manne Faktursson"/>
  </r>
  <r>
    <x v="431"/>
    <n v="1010"/>
    <x v="5"/>
    <x v="0"/>
    <x v="3"/>
    <n v="20"/>
    <n v="17064"/>
    <n v="3304"/>
    <s v="Trollerilådan AB"/>
    <x v="3"/>
    <x v="1"/>
    <s v="Malte Svensson"/>
  </r>
  <r>
    <x v="432"/>
    <n v="1005"/>
    <x v="2"/>
    <x v="1"/>
    <x v="0"/>
    <n v="27"/>
    <n v="35596.800000000003"/>
    <n v="15724.800000000003"/>
    <s v="Prefolkia AB"/>
    <x v="0"/>
    <x v="2"/>
    <s v="Mac Winson"/>
  </r>
  <r>
    <x v="433"/>
    <n v="1003"/>
    <x v="3"/>
    <x v="0"/>
    <x v="1"/>
    <n v="19"/>
    <n v="23142"/>
    <n v="10222"/>
    <s v="Vårdia AB"/>
    <x v="1"/>
    <x v="1"/>
    <s v="Clint Billton"/>
  </r>
  <r>
    <x v="423"/>
    <n v="1007"/>
    <x v="3"/>
    <x v="0"/>
    <x v="2"/>
    <n v="8"/>
    <n v="7888"/>
    <n v="2448"/>
    <s v="Rellaxion AB"/>
    <x v="2"/>
    <x v="0"/>
    <s v="Manne Faktursson"/>
  </r>
  <r>
    <x v="16"/>
    <n v="1001"/>
    <x v="0"/>
    <x v="0"/>
    <x v="0"/>
    <n v="15"/>
    <n v="19716"/>
    <n v="10716"/>
    <s v="Telefonera Mera AB"/>
    <x v="0"/>
    <x v="0"/>
    <s v="Mac Winson"/>
  </r>
  <r>
    <x v="310"/>
    <n v="1010"/>
    <x v="1"/>
    <x v="0"/>
    <x v="3"/>
    <n v="14"/>
    <n v="10617.600000000002"/>
    <n v="1321.6000000000022"/>
    <s v="Trollerilådan AB"/>
    <x v="3"/>
    <x v="1"/>
    <s v="Malte Svensson"/>
  </r>
  <r>
    <x v="313"/>
    <n v="1005"/>
    <x v="2"/>
    <x v="1"/>
    <x v="0"/>
    <n v="27"/>
    <n v="35596.800000000003"/>
    <n v="15724.800000000003"/>
    <s v="Prefolkia AB"/>
    <x v="0"/>
    <x v="2"/>
    <s v="Mac Winson"/>
  </r>
  <r>
    <x v="348"/>
    <n v="1008"/>
    <x v="5"/>
    <x v="0"/>
    <x v="3"/>
    <n v="12"/>
    <n v="12960"/>
    <n v="4704"/>
    <s v="Rödtand AB"/>
    <x v="3"/>
    <x v="0"/>
    <s v="Malte Svensson"/>
  </r>
  <r>
    <x v="434"/>
    <n v="1005"/>
    <x v="2"/>
    <x v="1"/>
    <x v="0"/>
    <n v="11"/>
    <n v="14502.400000000001"/>
    <n v="6406.4000000000015"/>
    <s v="Prefolkia AB"/>
    <x v="0"/>
    <x v="2"/>
    <s v="Mac Winson"/>
  </r>
  <r>
    <x v="435"/>
    <n v="1004"/>
    <x v="5"/>
    <x v="0"/>
    <x v="2"/>
    <n v="2"/>
    <n v="2376"/>
    <n v="1000"/>
    <s v="Mellerix AB"/>
    <x v="2"/>
    <x v="1"/>
    <s v="Manne Faktursson"/>
  </r>
  <r>
    <x v="436"/>
    <n v="1006"/>
    <x v="5"/>
    <x v="0"/>
    <x v="3"/>
    <n v="28"/>
    <n v="27216"/>
    <n v="7952"/>
    <s v="Allcto AB"/>
    <x v="3"/>
    <x v="2"/>
    <s v="Malte Svensson"/>
  </r>
  <r>
    <x v="426"/>
    <n v="1002"/>
    <x v="2"/>
    <x v="1"/>
    <x v="0"/>
    <n v="21"/>
    <n v="25536"/>
    <n v="10080"/>
    <s v="Brellboxy AB"/>
    <x v="0"/>
    <x v="1"/>
    <s v="Mac Winson"/>
  </r>
  <r>
    <x v="437"/>
    <n v="1004"/>
    <x v="5"/>
    <x v="0"/>
    <x v="2"/>
    <n v="11"/>
    <n v="13068"/>
    <n v="5500"/>
    <s v="Mellerix AB"/>
    <x v="2"/>
    <x v="1"/>
    <s v="Manne Faktursson"/>
  </r>
  <r>
    <x v="438"/>
    <n v="1008"/>
    <x v="2"/>
    <x v="1"/>
    <x v="3"/>
    <n v="14"/>
    <n v="17920"/>
    <n v="7616"/>
    <s v="Rödtand AB"/>
    <x v="3"/>
    <x v="0"/>
    <s v="Malte Svensson"/>
  </r>
  <r>
    <x v="257"/>
    <n v="1001"/>
    <x v="5"/>
    <x v="0"/>
    <x v="0"/>
    <n v="16"/>
    <n v="18316.8"/>
    <n v="7308.7999999999993"/>
    <s v="Telefonera Mera AB"/>
    <x v="0"/>
    <x v="0"/>
    <s v="Mac Winson"/>
  </r>
  <r>
    <x v="439"/>
    <n v="1007"/>
    <x v="5"/>
    <x v="0"/>
    <x v="2"/>
    <n v="12"/>
    <n v="11016"/>
    <n v="2760"/>
    <s v="Rellaxion AB"/>
    <x v="2"/>
    <x v="0"/>
    <s v="Manne Faktursson"/>
  </r>
  <r>
    <x v="440"/>
    <n v="1010"/>
    <x v="5"/>
    <x v="0"/>
    <x v="3"/>
    <n v="27"/>
    <n v="23036.400000000001"/>
    <n v="4460.4000000000015"/>
    <s v="Trollerilådan AB"/>
    <x v="3"/>
    <x v="1"/>
    <s v="Malte Svensson"/>
  </r>
  <r>
    <x v="215"/>
    <n v="1004"/>
    <x v="5"/>
    <x v="0"/>
    <x v="2"/>
    <n v="9"/>
    <n v="10692"/>
    <n v="4500"/>
    <s v="Mellerix AB"/>
    <x v="2"/>
    <x v="1"/>
    <s v="Manne Faktursson"/>
  </r>
  <r>
    <x v="189"/>
    <n v="1010"/>
    <x v="5"/>
    <x v="0"/>
    <x v="3"/>
    <n v="16"/>
    <n v="13651.2"/>
    <n v="2643.2000000000007"/>
    <s v="Trollerilådan AB"/>
    <x v="3"/>
    <x v="1"/>
    <s v="Malte Svensson"/>
  </r>
  <r>
    <x v="441"/>
    <n v="1008"/>
    <x v="0"/>
    <x v="0"/>
    <x v="3"/>
    <n v="18"/>
    <n v="22320"/>
    <n v="11520"/>
    <s v="Rödtand AB"/>
    <x v="3"/>
    <x v="0"/>
    <s v="Malte Svensson"/>
  </r>
  <r>
    <x v="412"/>
    <n v="1002"/>
    <x v="6"/>
    <x v="1"/>
    <x v="0"/>
    <n v="28"/>
    <n v="37240"/>
    <n v="15960"/>
    <s v="Brellboxy AB"/>
    <x v="0"/>
    <x v="1"/>
    <s v="Mac Winson"/>
  </r>
  <r>
    <x v="251"/>
    <n v="1001"/>
    <x v="2"/>
    <x v="1"/>
    <x v="0"/>
    <n v="10"/>
    <n v="13568.000000000002"/>
    <n v="6208.0000000000018"/>
    <s v="Telefonera Mera AB"/>
    <x v="0"/>
    <x v="0"/>
    <s v="Mac Winson"/>
  </r>
  <r>
    <x v="66"/>
    <n v="1003"/>
    <x v="1"/>
    <x v="0"/>
    <x v="1"/>
    <n v="29"/>
    <n v="29232"/>
    <n v="9976"/>
    <s v="Vårdia AB"/>
    <x v="1"/>
    <x v="1"/>
    <s v="Clint Billton"/>
  </r>
  <r>
    <x v="442"/>
    <n v="1002"/>
    <x v="2"/>
    <x v="1"/>
    <x v="0"/>
    <n v="7"/>
    <n v="8512"/>
    <n v="3360"/>
    <s v="Brellboxy AB"/>
    <x v="0"/>
    <x v="1"/>
    <s v="Mac Winson"/>
  </r>
  <r>
    <x v="112"/>
    <n v="1001"/>
    <x v="1"/>
    <x v="0"/>
    <x v="0"/>
    <n v="11"/>
    <n v="11193.6"/>
    <n v="3889.6000000000004"/>
    <s v="Telefonera Mera AB"/>
    <x v="0"/>
    <x v="0"/>
    <s v="Mac Winson"/>
  </r>
  <r>
    <x v="341"/>
    <n v="1001"/>
    <x v="6"/>
    <x v="1"/>
    <x v="0"/>
    <n v="22"/>
    <n v="32648"/>
    <n v="15928"/>
    <s v="Telefonera Mera AB"/>
    <x v="0"/>
    <x v="0"/>
    <s v="Mac Winson"/>
  </r>
  <r>
    <x v="30"/>
    <n v="1008"/>
    <x v="5"/>
    <x v="0"/>
    <x v="3"/>
    <n v="19"/>
    <n v="20520"/>
    <n v="7448"/>
    <s v="Rödtand AB"/>
    <x v="3"/>
    <x v="0"/>
    <s v="Malte Svensson"/>
  </r>
  <r>
    <x v="355"/>
    <n v="1009"/>
    <x v="4"/>
    <x v="1"/>
    <x v="2"/>
    <n v="4"/>
    <n v="5990.4"/>
    <n v="2598.3999999999996"/>
    <s v="Bollberga AB"/>
    <x v="2"/>
    <x v="2"/>
    <s v="Manne Faktursson"/>
  </r>
  <r>
    <x v="147"/>
    <n v="1007"/>
    <x v="5"/>
    <x v="0"/>
    <x v="2"/>
    <n v="11"/>
    <n v="10098"/>
    <n v="2530"/>
    <s v="Rellaxion AB"/>
    <x v="2"/>
    <x v="0"/>
    <s v="Manne Faktursson"/>
  </r>
  <r>
    <x v="178"/>
    <n v="1007"/>
    <x v="2"/>
    <x v="1"/>
    <x v="2"/>
    <n v="15"/>
    <n v="16320"/>
    <n v="5280"/>
    <s v="Rellaxion AB"/>
    <x v="2"/>
    <x v="0"/>
    <s v="Manne Faktursson"/>
  </r>
  <r>
    <x v="263"/>
    <n v="1001"/>
    <x v="6"/>
    <x v="1"/>
    <x v="0"/>
    <n v="13"/>
    <n v="19292"/>
    <n v="9412"/>
    <s v="Telefonera Mera AB"/>
    <x v="0"/>
    <x v="0"/>
    <s v="Mac Winson"/>
  </r>
  <r>
    <x v="443"/>
    <n v="1003"/>
    <x v="2"/>
    <x v="1"/>
    <x v="1"/>
    <n v="20"/>
    <n v="26880"/>
    <n v="12160"/>
    <s v="Vårdia AB"/>
    <x v="1"/>
    <x v="1"/>
    <s v="Clint Billton"/>
  </r>
  <r>
    <x v="45"/>
    <n v="1006"/>
    <x v="5"/>
    <x v="0"/>
    <x v="3"/>
    <n v="15"/>
    <n v="14580"/>
    <n v="4260"/>
    <s v="Allcto AB"/>
    <x v="3"/>
    <x v="2"/>
    <s v="Malte Svensson"/>
  </r>
  <r>
    <x v="78"/>
    <n v="1010"/>
    <x v="2"/>
    <x v="1"/>
    <x v="3"/>
    <n v="15"/>
    <n v="15168"/>
    <n v="4128"/>
    <s v="Trollerilådan AB"/>
    <x v="3"/>
    <x v="1"/>
    <s v="Malte Svensson"/>
  </r>
  <r>
    <x v="174"/>
    <n v="1001"/>
    <x v="2"/>
    <x v="1"/>
    <x v="0"/>
    <n v="22"/>
    <n v="29849.600000000006"/>
    <n v="13657.600000000006"/>
    <s v="Telefonera Mera AB"/>
    <x v="0"/>
    <x v="0"/>
    <s v="Mac Winson"/>
  </r>
  <r>
    <x v="367"/>
    <n v="1003"/>
    <x v="1"/>
    <x v="0"/>
    <x v="1"/>
    <n v="3"/>
    <n v="3024"/>
    <n v="1032"/>
    <s v="Vårdia AB"/>
    <x v="1"/>
    <x v="1"/>
    <s v="Clint Billton"/>
  </r>
  <r>
    <x v="179"/>
    <n v="1003"/>
    <x v="5"/>
    <x v="0"/>
    <x v="1"/>
    <n v="14"/>
    <n v="15876"/>
    <n v="6244"/>
    <s v="Vårdia AB"/>
    <x v="1"/>
    <x v="1"/>
    <s v="Clint Billton"/>
  </r>
  <r>
    <x v="400"/>
    <n v="1003"/>
    <x v="5"/>
    <x v="0"/>
    <x v="1"/>
    <n v="30"/>
    <n v="34020"/>
    <n v="13380"/>
    <s v="Vårdia AB"/>
    <x v="1"/>
    <x v="1"/>
    <s v="Clint Billton"/>
  </r>
  <r>
    <x v="444"/>
    <n v="1003"/>
    <x v="0"/>
    <x v="0"/>
    <x v="1"/>
    <n v="11"/>
    <n v="14322"/>
    <n v="7722"/>
    <s v="Vårdia AB"/>
    <x v="1"/>
    <x v="1"/>
    <s v="Clint Billton"/>
  </r>
  <r>
    <x v="139"/>
    <n v="1008"/>
    <x v="4"/>
    <x v="1"/>
    <x v="3"/>
    <n v="6"/>
    <n v="9360"/>
    <n v="4272"/>
    <s v="Rödtand AB"/>
    <x v="3"/>
    <x v="0"/>
    <s v="Malte Svensson"/>
  </r>
  <r>
    <x v="380"/>
    <n v="1003"/>
    <x v="3"/>
    <x v="0"/>
    <x v="1"/>
    <n v="9"/>
    <n v="10962"/>
    <n v="4842"/>
    <s v="Vårdia AB"/>
    <x v="1"/>
    <x v="1"/>
    <s v="Clint Billton"/>
  </r>
  <r>
    <x v="296"/>
    <n v="1003"/>
    <x v="1"/>
    <x v="0"/>
    <x v="1"/>
    <n v="10"/>
    <n v="10080"/>
    <n v="3440"/>
    <s v="Vårdia AB"/>
    <x v="1"/>
    <x v="1"/>
    <s v="Clint Billton"/>
  </r>
  <r>
    <x v="168"/>
    <n v="1003"/>
    <x v="2"/>
    <x v="1"/>
    <x v="1"/>
    <n v="10"/>
    <n v="13440"/>
    <n v="6080"/>
    <s v="Vårdia AB"/>
    <x v="1"/>
    <x v="1"/>
    <s v="Clint Billton"/>
  </r>
  <r>
    <x v="239"/>
    <n v="1003"/>
    <x v="2"/>
    <x v="1"/>
    <x v="1"/>
    <n v="6"/>
    <n v="8064"/>
    <n v="3648"/>
    <s v="Vårdia AB"/>
    <x v="1"/>
    <x v="1"/>
    <s v="Clint Billton"/>
  </r>
  <r>
    <x v="163"/>
    <n v="1002"/>
    <x v="1"/>
    <x v="0"/>
    <x v="0"/>
    <n v="23"/>
    <n v="20976"/>
    <n v="5704"/>
    <s v="Brellboxy AB"/>
    <x v="0"/>
    <x v="1"/>
    <s v="Mac Winson"/>
  </r>
  <r>
    <x v="139"/>
    <n v="1001"/>
    <x v="4"/>
    <x v="1"/>
    <x v="0"/>
    <n v="11"/>
    <n v="18189.600000000002"/>
    <n v="8861.6000000000022"/>
    <s v="Telefonera Mera AB"/>
    <x v="0"/>
    <x v="0"/>
    <s v="Mac Winson"/>
  </r>
  <r>
    <x v="445"/>
    <n v="1010"/>
    <x v="2"/>
    <x v="1"/>
    <x v="3"/>
    <n v="17"/>
    <n v="17190.400000000001"/>
    <n v="4678.4000000000015"/>
    <s v="Trollerilådan AB"/>
    <x v="3"/>
    <x v="1"/>
    <s v="Malte Svensson"/>
  </r>
  <r>
    <x v="257"/>
    <n v="1006"/>
    <x v="5"/>
    <x v="0"/>
    <x v="3"/>
    <n v="8"/>
    <n v="7776"/>
    <n v="2272"/>
    <s v="Allcto AB"/>
    <x v="3"/>
    <x v="2"/>
    <s v="Malte Svensson"/>
  </r>
  <r>
    <x v="446"/>
    <n v="1005"/>
    <x v="5"/>
    <x v="0"/>
    <x v="0"/>
    <n v="15"/>
    <n v="16686"/>
    <n v="6366"/>
    <s v="Prefolkia AB"/>
    <x v="0"/>
    <x v="2"/>
    <s v="Mac Winson"/>
  </r>
  <r>
    <x v="370"/>
    <n v="1004"/>
    <x v="5"/>
    <x v="0"/>
    <x v="2"/>
    <n v="14"/>
    <n v="16632"/>
    <n v="7000"/>
    <s v="Mellerix AB"/>
    <x v="2"/>
    <x v="1"/>
    <s v="Manne Faktursson"/>
  </r>
  <r>
    <x v="284"/>
    <n v="1007"/>
    <x v="2"/>
    <x v="1"/>
    <x v="2"/>
    <n v="10"/>
    <n v="10880"/>
    <n v="3520"/>
    <s v="Rellaxion AB"/>
    <x v="2"/>
    <x v="0"/>
    <s v="Manne Faktursson"/>
  </r>
  <r>
    <x v="28"/>
    <n v="1011"/>
    <x v="5"/>
    <x v="0"/>
    <x v="1"/>
    <n v="28"/>
    <n v="29937.600000000002"/>
    <n v="10673.600000000002"/>
    <s v="Skolia AB"/>
    <x v="1"/>
    <x v="2"/>
    <s v="Clint Billton"/>
  </r>
  <r>
    <x v="447"/>
    <n v="1001"/>
    <x v="6"/>
    <x v="1"/>
    <x v="0"/>
    <n v="9"/>
    <n v="13356"/>
    <n v="6516"/>
    <s v="Telefonera Mera AB"/>
    <x v="0"/>
    <x v="0"/>
    <s v="Mac Winson"/>
  </r>
  <r>
    <x v="181"/>
    <n v="1005"/>
    <x v="2"/>
    <x v="1"/>
    <x v="0"/>
    <n v="27"/>
    <n v="35596.800000000003"/>
    <n v="15724.800000000003"/>
    <s v="Prefolkia AB"/>
    <x v="0"/>
    <x v="2"/>
    <s v="Mac Winson"/>
  </r>
  <r>
    <x v="358"/>
    <n v="1006"/>
    <x v="3"/>
    <x v="0"/>
    <x v="3"/>
    <n v="11"/>
    <n v="11484"/>
    <n v="4004"/>
    <s v="Allcto AB"/>
    <x v="3"/>
    <x v="2"/>
    <s v="Malte Svensson"/>
  </r>
  <r>
    <x v="293"/>
    <n v="1008"/>
    <x v="1"/>
    <x v="0"/>
    <x v="3"/>
    <n v="16"/>
    <n v="15360"/>
    <n v="4736"/>
    <s v="Rödtand AB"/>
    <x v="3"/>
    <x v="0"/>
    <s v="Malte Svensson"/>
  </r>
  <r>
    <x v="354"/>
    <n v="1003"/>
    <x v="2"/>
    <x v="1"/>
    <x v="1"/>
    <n v="17"/>
    <n v="22848"/>
    <n v="10336"/>
    <s v="Vårdia AB"/>
    <x v="1"/>
    <x v="1"/>
    <s v="Clint Billton"/>
  </r>
  <r>
    <x v="109"/>
    <n v="1001"/>
    <x v="3"/>
    <x v="0"/>
    <x v="0"/>
    <n v="9"/>
    <n v="11066.400000000001"/>
    <n v="4946.4000000000015"/>
    <s v="Telefonera Mera AB"/>
    <x v="0"/>
    <x v="0"/>
    <s v="Mac Winson"/>
  </r>
  <r>
    <x v="448"/>
    <n v="1008"/>
    <x v="6"/>
    <x v="1"/>
    <x v="3"/>
    <n v="9"/>
    <n v="12600"/>
    <n v="5760"/>
    <s v="Rödtand AB"/>
    <x v="3"/>
    <x v="0"/>
    <s v="Malte Svensson"/>
  </r>
  <r>
    <x v="395"/>
    <n v="1007"/>
    <x v="1"/>
    <x v="0"/>
    <x v="2"/>
    <n v="25"/>
    <n v="20400"/>
    <n v="3800"/>
    <s v="Rellaxion AB"/>
    <x v="2"/>
    <x v="0"/>
    <s v="Manne Faktursson"/>
  </r>
  <r>
    <x v="449"/>
    <n v="1005"/>
    <x v="3"/>
    <x v="0"/>
    <x v="0"/>
    <n v="11"/>
    <n v="13142.8"/>
    <n v="5662.7999999999993"/>
    <s v="Prefolkia AB"/>
    <x v="0"/>
    <x v="2"/>
    <s v="Mac Winson"/>
  </r>
  <r>
    <x v="450"/>
    <n v="1003"/>
    <x v="1"/>
    <x v="0"/>
    <x v="1"/>
    <n v="25"/>
    <n v="25200"/>
    <n v="8600"/>
    <s v="Vårdia AB"/>
    <x v="1"/>
    <x v="1"/>
    <s v="Clint Billton"/>
  </r>
  <r>
    <x v="444"/>
    <n v="1010"/>
    <x v="0"/>
    <x v="0"/>
    <x v="3"/>
    <n v="12"/>
    <n v="11755.2"/>
    <n v="4555.2000000000007"/>
    <s v="Trollerilådan AB"/>
    <x v="3"/>
    <x v="1"/>
    <s v="Malte Svensson"/>
  </r>
  <r>
    <x v="421"/>
    <n v="1004"/>
    <x v="2"/>
    <x v="1"/>
    <x v="2"/>
    <n v="6"/>
    <n v="8448"/>
    <n v="4032"/>
    <s v="Mellerix AB"/>
    <x v="2"/>
    <x v="1"/>
    <s v="Manne Faktursson"/>
  </r>
  <r>
    <x v="26"/>
    <n v="1009"/>
    <x v="4"/>
    <x v="1"/>
    <x v="2"/>
    <n v="18"/>
    <n v="26956.799999999999"/>
    <n v="11692.8"/>
    <s v="Bollberga AB"/>
    <x v="2"/>
    <x v="2"/>
    <s v="Manne Faktursson"/>
  </r>
  <r>
    <x v="92"/>
    <n v="1004"/>
    <x v="4"/>
    <x v="1"/>
    <x v="2"/>
    <n v="1"/>
    <n v="1716.0000000000002"/>
    <n v="868.00000000000023"/>
    <s v="Mellerix AB"/>
    <x v="2"/>
    <x v="1"/>
    <s v="Manne Faktursson"/>
  </r>
  <r>
    <x v="234"/>
    <n v="1004"/>
    <x v="3"/>
    <x v="0"/>
    <x v="2"/>
    <n v="6"/>
    <n v="7656"/>
    <n v="3576"/>
    <s v="Mellerix AB"/>
    <x v="2"/>
    <x v="1"/>
    <s v="Manne Faktursson"/>
  </r>
  <r>
    <x v="175"/>
    <n v="1003"/>
    <x v="2"/>
    <x v="1"/>
    <x v="1"/>
    <n v="4"/>
    <n v="5376"/>
    <n v="2432"/>
    <s v="Vårdia AB"/>
    <x v="1"/>
    <x v="1"/>
    <s v="Clint Billton"/>
  </r>
  <r>
    <x v="451"/>
    <n v="1001"/>
    <x v="3"/>
    <x v="0"/>
    <x v="0"/>
    <n v="14"/>
    <n v="17214.400000000001"/>
    <n v="7694.4000000000015"/>
    <s v="Telefonera Mera AB"/>
    <x v="0"/>
    <x v="0"/>
    <s v="Mac Winson"/>
  </r>
  <r>
    <x v="452"/>
    <n v="1007"/>
    <x v="3"/>
    <x v="0"/>
    <x v="2"/>
    <n v="23"/>
    <n v="22678"/>
    <n v="7038"/>
    <s v="Rellaxion AB"/>
    <x v="2"/>
    <x v="0"/>
    <s v="Manne Faktursson"/>
  </r>
  <r>
    <x v="30"/>
    <n v="1003"/>
    <x v="2"/>
    <x v="1"/>
    <x v="1"/>
    <n v="6"/>
    <n v="8064"/>
    <n v="3648"/>
    <s v="Vårdia AB"/>
    <x v="1"/>
    <x v="1"/>
    <s v="Clint Billton"/>
  </r>
  <r>
    <x v="344"/>
    <n v="1004"/>
    <x v="1"/>
    <x v="0"/>
    <x v="2"/>
    <n v="3"/>
    <n v="3168"/>
    <n v="1176"/>
    <s v="Mellerix AB"/>
    <x v="2"/>
    <x v="1"/>
    <s v="Manne Faktursson"/>
  </r>
  <r>
    <x v="453"/>
    <n v="1010"/>
    <x v="6"/>
    <x v="1"/>
    <x v="3"/>
    <n v="20"/>
    <n v="22120"/>
    <n v="6920"/>
    <s v="Trollerilådan AB"/>
    <x v="3"/>
    <x v="1"/>
    <s v="Malte Svensson"/>
  </r>
  <r>
    <x v="159"/>
    <n v="1007"/>
    <x v="1"/>
    <x v="0"/>
    <x v="2"/>
    <n v="17"/>
    <n v="13872"/>
    <n v="2584"/>
    <s v="Rellaxion AB"/>
    <x v="2"/>
    <x v="0"/>
    <s v="Manne Faktursson"/>
  </r>
  <r>
    <x v="276"/>
    <n v="1005"/>
    <x v="2"/>
    <x v="1"/>
    <x v="0"/>
    <n v="3"/>
    <n v="3955.2000000000003"/>
    <n v="1747.2000000000003"/>
    <s v="Prefolkia AB"/>
    <x v="0"/>
    <x v="2"/>
    <s v="Mac Winson"/>
  </r>
  <r>
    <x v="281"/>
    <n v="1009"/>
    <x v="0"/>
    <x v="0"/>
    <x v="2"/>
    <n v="12"/>
    <n v="14284.8"/>
    <n v="7084.7999999999993"/>
    <s v="Bollberga AB"/>
    <x v="2"/>
    <x v="2"/>
    <s v="Manne Faktursson"/>
  </r>
  <r>
    <x v="109"/>
    <n v="1003"/>
    <x v="2"/>
    <x v="1"/>
    <x v="1"/>
    <n v="18"/>
    <n v="24192"/>
    <n v="10944"/>
    <s v="Vårdia AB"/>
    <x v="1"/>
    <x v="1"/>
    <s v="Clint Billton"/>
  </r>
  <r>
    <x v="454"/>
    <n v="1003"/>
    <x v="2"/>
    <x v="1"/>
    <x v="1"/>
    <n v="17"/>
    <n v="22848"/>
    <n v="10336"/>
    <s v="Vårdia AB"/>
    <x v="1"/>
    <x v="1"/>
    <s v="Clint Billton"/>
  </r>
  <r>
    <x v="455"/>
    <n v="1001"/>
    <x v="1"/>
    <x v="0"/>
    <x v="0"/>
    <n v="6"/>
    <n v="6105.6"/>
    <n v="2121.6000000000004"/>
    <s v="Telefonera Mera AB"/>
    <x v="0"/>
    <x v="0"/>
    <s v="Mac Winson"/>
  </r>
  <r>
    <x v="191"/>
    <n v="1006"/>
    <x v="2"/>
    <x v="1"/>
    <x v="3"/>
    <n v="11"/>
    <n v="12672"/>
    <n v="4576"/>
    <s v="Allcto AB"/>
    <x v="3"/>
    <x v="2"/>
    <s v="Malte Svensson"/>
  </r>
  <r>
    <x v="456"/>
    <n v="1001"/>
    <x v="6"/>
    <x v="1"/>
    <x v="0"/>
    <n v="10"/>
    <n v="14840"/>
    <n v="7240"/>
    <s v="Telefonera Mera AB"/>
    <x v="0"/>
    <x v="0"/>
    <s v="Mac Winson"/>
  </r>
  <r>
    <x v="214"/>
    <n v="1009"/>
    <x v="0"/>
    <x v="0"/>
    <x v="2"/>
    <n v="19"/>
    <n v="22617.599999999999"/>
    <n v="11217.599999999999"/>
    <s v="Bollberga AB"/>
    <x v="2"/>
    <x v="2"/>
    <s v="Manne Faktursson"/>
  </r>
  <r>
    <x v="457"/>
    <n v="1003"/>
    <x v="2"/>
    <x v="1"/>
    <x v="1"/>
    <n v="10"/>
    <n v="13440"/>
    <n v="6080"/>
    <s v="Vårdia AB"/>
    <x v="1"/>
    <x v="1"/>
    <s v="Clint Billton"/>
  </r>
  <r>
    <x v="458"/>
    <n v="1001"/>
    <x v="2"/>
    <x v="1"/>
    <x v="0"/>
    <n v="27"/>
    <n v="36633.600000000006"/>
    <n v="16761.600000000006"/>
    <s v="Telefonera Mera AB"/>
    <x v="0"/>
    <x v="0"/>
    <s v="Mac Winson"/>
  </r>
  <r>
    <x v="459"/>
    <n v="1004"/>
    <x v="4"/>
    <x v="1"/>
    <x v="2"/>
    <n v="8"/>
    <n v="13728.000000000002"/>
    <n v="6944.0000000000018"/>
    <s v="Mellerix AB"/>
    <x v="2"/>
    <x v="1"/>
    <s v="Manne Faktursson"/>
  </r>
  <r>
    <x v="460"/>
    <n v="1003"/>
    <x v="4"/>
    <x v="1"/>
    <x v="1"/>
    <n v="13"/>
    <n v="21294"/>
    <n v="10270"/>
    <s v="Vårdia AB"/>
    <x v="1"/>
    <x v="1"/>
    <s v="Clint Billton"/>
  </r>
  <r>
    <x v="142"/>
    <n v="1001"/>
    <x v="4"/>
    <x v="1"/>
    <x v="0"/>
    <n v="2"/>
    <n v="3307.2000000000003"/>
    <n v="1611.2000000000003"/>
    <s v="Telefonera Mera AB"/>
    <x v="0"/>
    <x v="0"/>
    <s v="Mac Winson"/>
  </r>
  <r>
    <x v="109"/>
    <n v="1006"/>
    <x v="5"/>
    <x v="0"/>
    <x v="3"/>
    <n v="24"/>
    <n v="23328"/>
    <n v="6816"/>
    <s v="Allcto AB"/>
    <x v="3"/>
    <x v="2"/>
    <s v="Malte Svensson"/>
  </r>
  <r>
    <x v="461"/>
    <n v="1011"/>
    <x v="0"/>
    <x v="0"/>
    <x v="1"/>
    <n v="8"/>
    <n v="9820.7999999999993"/>
    <n v="5020.7999999999993"/>
    <s v="Skolia AB"/>
    <x v="1"/>
    <x v="2"/>
    <s v="Clint Billton"/>
  </r>
  <r>
    <x v="76"/>
    <n v="1002"/>
    <x v="2"/>
    <x v="1"/>
    <x v="0"/>
    <n v="18"/>
    <n v="21888"/>
    <n v="8640"/>
    <s v="Brellboxy AB"/>
    <x v="0"/>
    <x v="1"/>
    <s v="Mac Winson"/>
  </r>
  <r>
    <x v="336"/>
    <n v="1010"/>
    <x v="2"/>
    <x v="1"/>
    <x v="3"/>
    <n v="13"/>
    <n v="13145.6"/>
    <n v="3577.6000000000004"/>
    <s v="Trollerilådan AB"/>
    <x v="3"/>
    <x v="1"/>
    <s v="Malte Svensson"/>
  </r>
  <r>
    <x v="293"/>
    <n v="1006"/>
    <x v="2"/>
    <x v="1"/>
    <x v="3"/>
    <n v="17"/>
    <n v="19584"/>
    <n v="7072"/>
    <s v="Allcto AB"/>
    <x v="3"/>
    <x v="2"/>
    <s v="Malte Svensson"/>
  </r>
  <r>
    <x v="462"/>
    <n v="1007"/>
    <x v="1"/>
    <x v="0"/>
    <x v="2"/>
    <n v="8"/>
    <n v="6528"/>
    <n v="1216"/>
    <s v="Rellaxion AB"/>
    <x v="2"/>
    <x v="0"/>
    <s v="Manne Faktursson"/>
  </r>
  <r>
    <x v="463"/>
    <n v="1008"/>
    <x v="3"/>
    <x v="0"/>
    <x v="3"/>
    <n v="27"/>
    <n v="31320"/>
    <n v="12960"/>
    <s v="Rödtand AB"/>
    <x v="3"/>
    <x v="0"/>
    <s v="Malte Svensson"/>
  </r>
  <r>
    <x v="464"/>
    <n v="1001"/>
    <x v="1"/>
    <x v="0"/>
    <x v="0"/>
    <n v="11"/>
    <n v="11193.6"/>
    <n v="3889.6000000000004"/>
    <s v="Telefonera Mera AB"/>
    <x v="0"/>
    <x v="0"/>
    <s v="Mac Winson"/>
  </r>
  <r>
    <x v="465"/>
    <n v="1004"/>
    <x v="6"/>
    <x v="1"/>
    <x v="2"/>
    <n v="14"/>
    <n v="21560.000000000004"/>
    <n v="10920.000000000004"/>
    <s v="Mellerix AB"/>
    <x v="2"/>
    <x v="1"/>
    <s v="Manne Faktursson"/>
  </r>
  <r>
    <x v="209"/>
    <n v="1003"/>
    <x v="1"/>
    <x v="0"/>
    <x v="1"/>
    <n v="29"/>
    <n v="29232"/>
    <n v="9976"/>
    <s v="Vårdia AB"/>
    <x v="1"/>
    <x v="1"/>
    <s v="Clint Billton"/>
  </r>
  <r>
    <x v="219"/>
    <n v="1003"/>
    <x v="6"/>
    <x v="1"/>
    <x v="1"/>
    <n v="13"/>
    <n v="19110"/>
    <n v="9230"/>
    <s v="Vårdia AB"/>
    <x v="1"/>
    <x v="1"/>
    <s v="Clint Billton"/>
  </r>
  <r>
    <x v="401"/>
    <n v="1003"/>
    <x v="6"/>
    <x v="1"/>
    <x v="1"/>
    <n v="2"/>
    <n v="2940"/>
    <n v="1420"/>
    <s v="Vårdia AB"/>
    <x v="1"/>
    <x v="1"/>
    <s v="Clint Billton"/>
  </r>
  <r>
    <x v="466"/>
    <n v="1010"/>
    <x v="2"/>
    <x v="1"/>
    <x v="3"/>
    <n v="6"/>
    <n v="6067.2000000000007"/>
    <n v="1651.2000000000007"/>
    <s v="Trollerilådan AB"/>
    <x v="3"/>
    <x v="1"/>
    <s v="Malte Svensson"/>
  </r>
  <r>
    <x v="467"/>
    <n v="1001"/>
    <x v="2"/>
    <x v="1"/>
    <x v="0"/>
    <n v="11"/>
    <n v="14924.800000000003"/>
    <n v="6828.8000000000029"/>
    <s v="Telefonera Mera AB"/>
    <x v="0"/>
    <x v="0"/>
    <s v="Mac Winson"/>
  </r>
  <r>
    <x v="468"/>
    <n v="1003"/>
    <x v="3"/>
    <x v="0"/>
    <x v="1"/>
    <n v="11"/>
    <n v="13398"/>
    <n v="5918"/>
    <s v="Vårdia AB"/>
    <x v="1"/>
    <x v="1"/>
    <s v="Clint Billton"/>
  </r>
  <r>
    <x v="469"/>
    <n v="1003"/>
    <x v="6"/>
    <x v="1"/>
    <x v="1"/>
    <n v="16"/>
    <n v="23520"/>
    <n v="11360"/>
    <s v="Vårdia AB"/>
    <x v="1"/>
    <x v="1"/>
    <s v="Clint Billton"/>
  </r>
  <r>
    <x v="470"/>
    <n v="1009"/>
    <x v="4"/>
    <x v="1"/>
    <x v="2"/>
    <n v="20"/>
    <n v="29952"/>
    <n v="12992"/>
    <s v="Bollberga AB"/>
    <x v="2"/>
    <x v="2"/>
    <s v="Manne Faktursson"/>
  </r>
  <r>
    <x v="150"/>
    <n v="1001"/>
    <x v="1"/>
    <x v="0"/>
    <x v="0"/>
    <n v="14"/>
    <n v="14246.4"/>
    <n v="4950.3999999999996"/>
    <s v="Telefonera Mera AB"/>
    <x v="0"/>
    <x v="0"/>
    <s v="Mac Winson"/>
  </r>
  <r>
    <x v="471"/>
    <n v="1001"/>
    <x v="3"/>
    <x v="0"/>
    <x v="0"/>
    <n v="15"/>
    <n v="18444.000000000004"/>
    <n v="8244.0000000000036"/>
    <s v="Telefonera Mera AB"/>
    <x v="0"/>
    <x v="0"/>
    <s v="Mac Winson"/>
  </r>
  <r>
    <x v="144"/>
    <n v="1005"/>
    <x v="0"/>
    <x v="0"/>
    <x v="0"/>
    <n v="14"/>
    <n v="17880.8"/>
    <n v="9480.7999999999993"/>
    <s v="Prefolkia AB"/>
    <x v="0"/>
    <x v="2"/>
    <s v="Mac Winson"/>
  </r>
  <r>
    <x v="472"/>
    <n v="1007"/>
    <x v="6"/>
    <x v="1"/>
    <x v="2"/>
    <n v="15"/>
    <n v="17850"/>
    <n v="6450"/>
    <s v="Rellaxion AB"/>
    <x v="2"/>
    <x v="0"/>
    <s v="Manne Faktursson"/>
  </r>
  <r>
    <x v="423"/>
    <n v="1001"/>
    <x v="4"/>
    <x v="1"/>
    <x v="0"/>
    <n v="16"/>
    <n v="26457.600000000002"/>
    <n v="12889.600000000002"/>
    <s v="Telefonera Mera AB"/>
    <x v="0"/>
    <x v="0"/>
    <s v="Mac Winson"/>
  </r>
  <r>
    <x v="119"/>
    <n v="1004"/>
    <x v="5"/>
    <x v="0"/>
    <x v="2"/>
    <n v="18"/>
    <n v="21384"/>
    <n v="9000"/>
    <s v="Mellerix AB"/>
    <x v="2"/>
    <x v="1"/>
    <s v="Manne Faktursson"/>
  </r>
  <r>
    <x v="473"/>
    <n v="1001"/>
    <x v="3"/>
    <x v="0"/>
    <x v="0"/>
    <n v="5"/>
    <n v="6148.0000000000009"/>
    <n v="2748.0000000000009"/>
    <s v="Telefonera Mera AB"/>
    <x v="0"/>
    <x v="0"/>
    <s v="Mac Winson"/>
  </r>
  <r>
    <x v="474"/>
    <n v="1003"/>
    <x v="2"/>
    <x v="1"/>
    <x v="1"/>
    <n v="17"/>
    <n v="22848"/>
    <n v="10336"/>
    <s v="Vårdia AB"/>
    <x v="1"/>
    <x v="1"/>
    <s v="Clint Billton"/>
  </r>
  <r>
    <x v="475"/>
    <n v="1010"/>
    <x v="5"/>
    <x v="0"/>
    <x v="3"/>
    <n v="1"/>
    <n v="853.2"/>
    <n v="165.20000000000005"/>
    <s v="Trollerilådan AB"/>
    <x v="3"/>
    <x v="1"/>
    <s v="Malte Svensson"/>
  </r>
  <r>
    <x v="283"/>
    <n v="1001"/>
    <x v="0"/>
    <x v="0"/>
    <x v="0"/>
    <n v="21"/>
    <n v="27602.400000000001"/>
    <n v="15002.400000000001"/>
    <s v="Telefonera Mera AB"/>
    <x v="0"/>
    <x v="0"/>
    <s v="Mac Winson"/>
  </r>
  <r>
    <x v="476"/>
    <n v="1006"/>
    <x v="6"/>
    <x v="1"/>
    <x v="3"/>
    <n v="11"/>
    <n v="13860"/>
    <n v="5500"/>
    <s v="Allcto AB"/>
    <x v="3"/>
    <x v="2"/>
    <s v="Malte Svensson"/>
  </r>
  <r>
    <x v="477"/>
    <n v="1005"/>
    <x v="2"/>
    <x v="1"/>
    <x v="0"/>
    <n v="26"/>
    <n v="34278.400000000001"/>
    <n v="15142.400000000001"/>
    <s v="Prefolkia AB"/>
    <x v="0"/>
    <x v="2"/>
    <s v="Mac Winson"/>
  </r>
  <r>
    <x v="97"/>
    <n v="1001"/>
    <x v="2"/>
    <x v="1"/>
    <x v="0"/>
    <n v="11"/>
    <n v="14924.800000000003"/>
    <n v="6828.8000000000029"/>
    <s v="Telefonera Mera AB"/>
    <x v="0"/>
    <x v="0"/>
    <s v="Mac Winson"/>
  </r>
  <r>
    <x v="478"/>
    <n v="1010"/>
    <x v="6"/>
    <x v="1"/>
    <x v="3"/>
    <n v="8"/>
    <n v="8848"/>
    <n v="2768"/>
    <s v="Trollerilådan AB"/>
    <x v="3"/>
    <x v="1"/>
    <s v="Malte Svensson"/>
  </r>
  <r>
    <x v="250"/>
    <n v="1004"/>
    <x v="6"/>
    <x v="1"/>
    <x v="2"/>
    <n v="21"/>
    <n v="32340.000000000004"/>
    <n v="16380.000000000004"/>
    <s v="Mellerix AB"/>
    <x v="2"/>
    <x v="1"/>
    <s v="Manne Faktursson"/>
  </r>
  <r>
    <x v="395"/>
    <n v="1008"/>
    <x v="2"/>
    <x v="1"/>
    <x v="3"/>
    <n v="13"/>
    <n v="16640"/>
    <n v="7072"/>
    <s v="Rödtand AB"/>
    <x v="3"/>
    <x v="0"/>
    <s v="Malte Svensson"/>
  </r>
  <r>
    <x v="257"/>
    <n v="1003"/>
    <x v="6"/>
    <x v="1"/>
    <x v="1"/>
    <n v="4"/>
    <n v="5880"/>
    <n v="2840"/>
    <s v="Vårdia AB"/>
    <x v="1"/>
    <x v="1"/>
    <s v="Clint Billton"/>
  </r>
  <r>
    <x v="471"/>
    <n v="1003"/>
    <x v="4"/>
    <x v="1"/>
    <x v="1"/>
    <n v="15"/>
    <n v="24570"/>
    <n v="11850"/>
    <s v="Vårdia AB"/>
    <x v="1"/>
    <x v="1"/>
    <s v="Clint Billton"/>
  </r>
  <r>
    <x v="479"/>
    <n v="1004"/>
    <x v="1"/>
    <x v="0"/>
    <x v="2"/>
    <n v="26"/>
    <n v="27456"/>
    <n v="10192"/>
    <s v="Mellerix AB"/>
    <x v="2"/>
    <x v="1"/>
    <s v="Manne Faktursson"/>
  </r>
  <r>
    <x v="480"/>
    <n v="1008"/>
    <x v="2"/>
    <x v="1"/>
    <x v="3"/>
    <n v="11"/>
    <n v="14080"/>
    <n v="5984"/>
    <s v="Rödtand AB"/>
    <x v="3"/>
    <x v="0"/>
    <s v="Malte Svensson"/>
  </r>
  <r>
    <x v="481"/>
    <n v="1008"/>
    <x v="1"/>
    <x v="0"/>
    <x v="3"/>
    <n v="13"/>
    <n v="12480"/>
    <n v="3848"/>
    <s v="Rödtand AB"/>
    <x v="3"/>
    <x v="0"/>
    <s v="Malte Svensson"/>
  </r>
  <r>
    <x v="482"/>
    <n v="1003"/>
    <x v="1"/>
    <x v="0"/>
    <x v="1"/>
    <n v="28"/>
    <n v="28224"/>
    <n v="9632"/>
    <s v="Vårdia AB"/>
    <x v="1"/>
    <x v="1"/>
    <s v="Clint Billton"/>
  </r>
  <r>
    <x v="399"/>
    <n v="1010"/>
    <x v="0"/>
    <x v="0"/>
    <x v="3"/>
    <n v="18"/>
    <n v="17632.8"/>
    <n v="6832.7999999999993"/>
    <s v="Trollerilådan AB"/>
    <x v="3"/>
    <x v="1"/>
    <s v="Malte Svensson"/>
  </r>
  <r>
    <x v="122"/>
    <n v="1007"/>
    <x v="2"/>
    <x v="1"/>
    <x v="2"/>
    <n v="25"/>
    <n v="27200"/>
    <n v="8800"/>
    <s v="Rellaxion AB"/>
    <x v="2"/>
    <x v="0"/>
    <s v="Manne Faktursson"/>
  </r>
  <r>
    <x v="438"/>
    <n v="1002"/>
    <x v="5"/>
    <x v="0"/>
    <x v="0"/>
    <n v="13"/>
    <n v="13338"/>
    <n v="4394"/>
    <s v="Brellboxy AB"/>
    <x v="0"/>
    <x v="1"/>
    <s v="Mac Winson"/>
  </r>
  <r>
    <x v="472"/>
    <n v="1006"/>
    <x v="3"/>
    <x v="0"/>
    <x v="3"/>
    <n v="2"/>
    <n v="2088"/>
    <n v="728"/>
    <s v="Allcto AB"/>
    <x v="3"/>
    <x v="2"/>
    <s v="Malte Svensson"/>
  </r>
  <r>
    <x v="306"/>
    <n v="1004"/>
    <x v="6"/>
    <x v="1"/>
    <x v="2"/>
    <n v="10"/>
    <n v="15400.000000000002"/>
    <n v="7800.0000000000018"/>
    <s v="Mellerix AB"/>
    <x v="2"/>
    <x v="1"/>
    <s v="Manne Faktursson"/>
  </r>
  <r>
    <x v="147"/>
    <n v="1010"/>
    <x v="3"/>
    <x v="0"/>
    <x v="3"/>
    <n v="22"/>
    <n v="20160.800000000003"/>
    <n v="5200.8000000000029"/>
    <s v="Trollerilådan AB"/>
    <x v="3"/>
    <x v="1"/>
    <s v="Malte Svensson"/>
  </r>
  <r>
    <x v="483"/>
    <n v="1003"/>
    <x v="5"/>
    <x v="0"/>
    <x v="1"/>
    <n v="11"/>
    <n v="12474"/>
    <n v="4906"/>
    <s v="Vårdia AB"/>
    <x v="1"/>
    <x v="1"/>
    <s v="Clint Billton"/>
  </r>
  <r>
    <x v="55"/>
    <n v="1004"/>
    <x v="2"/>
    <x v="1"/>
    <x v="2"/>
    <n v="22"/>
    <n v="30976"/>
    <n v="14784"/>
    <s v="Mellerix AB"/>
    <x v="2"/>
    <x v="1"/>
    <s v="Manne Faktursson"/>
  </r>
  <r>
    <x v="484"/>
    <n v="1001"/>
    <x v="2"/>
    <x v="1"/>
    <x v="0"/>
    <n v="22"/>
    <n v="29849.600000000006"/>
    <n v="13657.600000000006"/>
    <s v="Telefonera Mera AB"/>
    <x v="0"/>
    <x v="0"/>
    <s v="Mac Winson"/>
  </r>
  <r>
    <x v="485"/>
    <n v="1003"/>
    <x v="5"/>
    <x v="0"/>
    <x v="1"/>
    <n v="8"/>
    <n v="9072"/>
    <n v="3568"/>
    <s v="Vårdia AB"/>
    <x v="1"/>
    <x v="1"/>
    <s v="Clint Billton"/>
  </r>
  <r>
    <x v="251"/>
    <n v="1002"/>
    <x v="3"/>
    <x v="0"/>
    <x v="0"/>
    <n v="8"/>
    <n v="8816"/>
    <n v="3376"/>
    <s v="Brellboxy AB"/>
    <x v="0"/>
    <x v="1"/>
    <s v="Mac Winson"/>
  </r>
  <r>
    <x v="19"/>
    <n v="1003"/>
    <x v="5"/>
    <x v="0"/>
    <x v="1"/>
    <n v="3"/>
    <n v="3402"/>
    <n v="1338"/>
    <s v="Vårdia AB"/>
    <x v="1"/>
    <x v="1"/>
    <s v="Clint Billton"/>
  </r>
  <r>
    <x v="152"/>
    <n v="1008"/>
    <x v="2"/>
    <x v="1"/>
    <x v="3"/>
    <n v="30"/>
    <n v="38400"/>
    <n v="16320"/>
    <s v="Rödtand AB"/>
    <x v="3"/>
    <x v="0"/>
    <s v="Malte Svensson"/>
  </r>
  <r>
    <x v="214"/>
    <n v="1004"/>
    <x v="6"/>
    <x v="1"/>
    <x v="2"/>
    <n v="3"/>
    <n v="4620.0000000000009"/>
    <n v="2340.0000000000009"/>
    <s v="Mellerix AB"/>
    <x v="2"/>
    <x v="1"/>
    <s v="Manne Faktursson"/>
  </r>
  <r>
    <x v="218"/>
    <n v="1005"/>
    <x v="6"/>
    <x v="1"/>
    <x v="0"/>
    <n v="8"/>
    <n v="11536"/>
    <n v="5456"/>
    <s v="Prefolkia AB"/>
    <x v="0"/>
    <x v="2"/>
    <s v="Mac Winson"/>
  </r>
  <r>
    <x v="478"/>
    <n v="1004"/>
    <x v="6"/>
    <x v="1"/>
    <x v="2"/>
    <n v="11"/>
    <n v="16940.000000000004"/>
    <n v="8580.0000000000036"/>
    <s v="Mellerix AB"/>
    <x v="2"/>
    <x v="1"/>
    <s v="Manne Faktursson"/>
  </r>
  <r>
    <x v="486"/>
    <n v="1008"/>
    <x v="3"/>
    <x v="0"/>
    <x v="3"/>
    <n v="10"/>
    <n v="11600"/>
    <n v="4800"/>
    <s v="Rödtand AB"/>
    <x v="3"/>
    <x v="0"/>
    <s v="Malte Svensson"/>
  </r>
  <r>
    <x v="487"/>
    <n v="1002"/>
    <x v="2"/>
    <x v="1"/>
    <x v="0"/>
    <n v="17"/>
    <n v="20672"/>
    <n v="8160"/>
    <s v="Brellboxy AB"/>
    <x v="0"/>
    <x v="1"/>
    <s v="Mac Winson"/>
  </r>
  <r>
    <x v="488"/>
    <n v="1011"/>
    <x v="0"/>
    <x v="0"/>
    <x v="1"/>
    <n v="19"/>
    <n v="23324.399999999998"/>
    <n v="11924.399999999998"/>
    <s v="Skolia AB"/>
    <x v="1"/>
    <x v="2"/>
    <s v="Clint Billton"/>
  </r>
  <r>
    <x v="242"/>
    <n v="1009"/>
    <x v="5"/>
    <x v="0"/>
    <x v="2"/>
    <n v="16"/>
    <n v="16588.8"/>
    <n v="5580.7999999999993"/>
    <s v="Bollberga AB"/>
    <x v="2"/>
    <x v="2"/>
    <s v="Manne Faktursson"/>
  </r>
  <r>
    <x v="489"/>
    <n v="1004"/>
    <x v="4"/>
    <x v="1"/>
    <x v="2"/>
    <n v="24"/>
    <n v="41184.000000000007"/>
    <n v="20832.000000000007"/>
    <s v="Mellerix AB"/>
    <x v="2"/>
    <x v="1"/>
    <s v="Manne Faktursson"/>
  </r>
  <r>
    <x v="439"/>
    <n v="1008"/>
    <x v="0"/>
    <x v="0"/>
    <x v="3"/>
    <n v="12"/>
    <n v="14880"/>
    <n v="7680"/>
    <s v="Rödtand AB"/>
    <x v="3"/>
    <x v="0"/>
    <s v="Malte Svensson"/>
  </r>
  <r>
    <x v="490"/>
    <n v="1009"/>
    <x v="6"/>
    <x v="1"/>
    <x v="2"/>
    <n v="5"/>
    <n v="6720"/>
    <n v="2920"/>
    <s v="Bollberga AB"/>
    <x v="2"/>
    <x v="2"/>
    <s v="Manne Faktursson"/>
  </r>
  <r>
    <x v="443"/>
    <n v="1001"/>
    <x v="0"/>
    <x v="0"/>
    <x v="0"/>
    <n v="26"/>
    <n v="34174.400000000001"/>
    <n v="18574.400000000001"/>
    <s v="Telefonera Mera AB"/>
    <x v="0"/>
    <x v="0"/>
    <s v="Mac Winson"/>
  </r>
  <r>
    <x v="422"/>
    <n v="1003"/>
    <x v="1"/>
    <x v="0"/>
    <x v="1"/>
    <n v="4"/>
    <n v="4032"/>
    <n v="1376"/>
    <s v="Vårdia AB"/>
    <x v="1"/>
    <x v="1"/>
    <s v="Clint Billton"/>
  </r>
  <r>
    <x v="179"/>
    <n v="1002"/>
    <x v="2"/>
    <x v="1"/>
    <x v="0"/>
    <n v="6"/>
    <n v="7296"/>
    <n v="2880"/>
    <s v="Brellboxy AB"/>
    <x v="0"/>
    <x v="1"/>
    <s v="Mac Winson"/>
  </r>
  <r>
    <x v="236"/>
    <n v="1001"/>
    <x v="2"/>
    <x v="1"/>
    <x v="0"/>
    <n v="11"/>
    <n v="14924.800000000003"/>
    <n v="6828.8000000000029"/>
    <s v="Telefonera Mera AB"/>
    <x v="0"/>
    <x v="0"/>
    <s v="Mac Winson"/>
  </r>
  <r>
    <x v="226"/>
    <n v="1001"/>
    <x v="5"/>
    <x v="0"/>
    <x v="0"/>
    <n v="25"/>
    <n v="28620"/>
    <n v="11420"/>
    <s v="Telefonera Mera AB"/>
    <x v="0"/>
    <x v="0"/>
    <s v="Mac Winson"/>
  </r>
  <r>
    <x v="188"/>
    <n v="1008"/>
    <x v="2"/>
    <x v="1"/>
    <x v="3"/>
    <n v="25"/>
    <n v="32000"/>
    <n v="13600"/>
    <s v="Rödtand AB"/>
    <x v="3"/>
    <x v="0"/>
    <s v="Malte Svensson"/>
  </r>
  <r>
    <x v="387"/>
    <n v="1003"/>
    <x v="5"/>
    <x v="0"/>
    <x v="1"/>
    <n v="20"/>
    <n v="22680"/>
    <n v="8920"/>
    <s v="Vårdia AB"/>
    <x v="1"/>
    <x v="1"/>
    <s v="Clint Billton"/>
  </r>
  <r>
    <x v="491"/>
    <n v="1005"/>
    <x v="2"/>
    <x v="1"/>
    <x v="0"/>
    <n v="23"/>
    <n v="30323.200000000001"/>
    <n v="13395.2"/>
    <s v="Prefolkia AB"/>
    <x v="0"/>
    <x v="2"/>
    <s v="Mac Winson"/>
  </r>
  <r>
    <x v="294"/>
    <n v="1004"/>
    <x v="1"/>
    <x v="0"/>
    <x v="2"/>
    <n v="14"/>
    <n v="14784"/>
    <n v="5488"/>
    <s v="Mellerix AB"/>
    <x v="2"/>
    <x v="1"/>
    <s v="Manne Faktursson"/>
  </r>
  <r>
    <x v="166"/>
    <n v="1009"/>
    <x v="0"/>
    <x v="0"/>
    <x v="2"/>
    <n v="26"/>
    <n v="30950.399999999998"/>
    <n v="15350.399999999998"/>
    <s v="Bollberga AB"/>
    <x v="2"/>
    <x v="2"/>
    <s v="Manne Faktursson"/>
  </r>
  <r>
    <x v="401"/>
    <n v="1006"/>
    <x v="1"/>
    <x v="0"/>
    <x v="3"/>
    <n v="21"/>
    <n v="18144"/>
    <n v="4200"/>
    <s v="Allcto AB"/>
    <x v="3"/>
    <x v="2"/>
    <s v="Malte Svensson"/>
  </r>
  <r>
    <x v="61"/>
    <n v="1008"/>
    <x v="2"/>
    <x v="1"/>
    <x v="3"/>
    <n v="12"/>
    <n v="15360"/>
    <n v="6528"/>
    <s v="Rödtand AB"/>
    <x v="3"/>
    <x v="0"/>
    <s v="Malte Svensson"/>
  </r>
  <r>
    <x v="458"/>
    <n v="1008"/>
    <x v="1"/>
    <x v="0"/>
    <x v="3"/>
    <n v="14"/>
    <n v="13440"/>
    <n v="4144"/>
    <s v="Rödtand AB"/>
    <x v="3"/>
    <x v="0"/>
    <s v="Malte Svensson"/>
  </r>
  <r>
    <x v="80"/>
    <n v="1001"/>
    <x v="3"/>
    <x v="0"/>
    <x v="0"/>
    <n v="12"/>
    <n v="14755.2"/>
    <n v="6595.2000000000007"/>
    <s v="Telefonera Mera AB"/>
    <x v="0"/>
    <x v="0"/>
    <s v="Mac Winson"/>
  </r>
  <r>
    <x v="492"/>
    <n v="1005"/>
    <x v="0"/>
    <x v="0"/>
    <x v="0"/>
    <n v="23"/>
    <n v="29375.600000000002"/>
    <n v="15575.600000000002"/>
    <s v="Prefolkia AB"/>
    <x v="0"/>
    <x v="2"/>
    <s v="Mac Winson"/>
  </r>
  <r>
    <x v="203"/>
    <n v="1002"/>
    <x v="6"/>
    <x v="1"/>
    <x v="0"/>
    <n v="28"/>
    <n v="37240"/>
    <n v="15960"/>
    <s v="Brellboxy AB"/>
    <x v="0"/>
    <x v="1"/>
    <s v="Mac Winson"/>
  </r>
  <r>
    <x v="421"/>
    <n v="1004"/>
    <x v="5"/>
    <x v="0"/>
    <x v="2"/>
    <n v="9"/>
    <n v="10692"/>
    <n v="4500"/>
    <s v="Mellerix AB"/>
    <x v="2"/>
    <x v="1"/>
    <s v="Manne Faktursson"/>
  </r>
  <r>
    <x v="29"/>
    <n v="1006"/>
    <x v="3"/>
    <x v="0"/>
    <x v="3"/>
    <n v="20"/>
    <n v="20880"/>
    <n v="7280"/>
    <s v="Allcto AB"/>
    <x v="3"/>
    <x v="2"/>
    <s v="Malte Svensson"/>
  </r>
  <r>
    <x v="429"/>
    <n v="1003"/>
    <x v="2"/>
    <x v="1"/>
    <x v="1"/>
    <n v="15"/>
    <n v="20160"/>
    <n v="9120"/>
    <s v="Vårdia AB"/>
    <x v="1"/>
    <x v="1"/>
    <s v="Clint Billton"/>
  </r>
  <r>
    <x v="493"/>
    <n v="1010"/>
    <x v="5"/>
    <x v="0"/>
    <x v="3"/>
    <n v="24"/>
    <n v="20476.800000000003"/>
    <n v="3964.8000000000029"/>
    <s v="Trollerilådan AB"/>
    <x v="3"/>
    <x v="1"/>
    <s v="Malte Svensson"/>
  </r>
  <r>
    <x v="54"/>
    <n v="1007"/>
    <x v="5"/>
    <x v="0"/>
    <x v="2"/>
    <n v="13"/>
    <n v="11934"/>
    <n v="2990"/>
    <s v="Rellaxion AB"/>
    <x v="2"/>
    <x v="0"/>
    <s v="Manne Faktursson"/>
  </r>
  <r>
    <x v="468"/>
    <n v="1003"/>
    <x v="1"/>
    <x v="0"/>
    <x v="1"/>
    <n v="18"/>
    <n v="18144"/>
    <n v="6192"/>
    <s v="Vårdia AB"/>
    <x v="1"/>
    <x v="1"/>
    <s v="Clint Billton"/>
  </r>
  <r>
    <x v="20"/>
    <n v="1008"/>
    <x v="5"/>
    <x v="0"/>
    <x v="3"/>
    <n v="22"/>
    <n v="23760"/>
    <n v="8624"/>
    <s v="Rödtand AB"/>
    <x v="3"/>
    <x v="0"/>
    <s v="Malte Svensson"/>
  </r>
  <r>
    <x v="494"/>
    <n v="1004"/>
    <x v="5"/>
    <x v="0"/>
    <x v="2"/>
    <n v="13"/>
    <n v="15444"/>
    <n v="6500"/>
    <s v="Mellerix AB"/>
    <x v="2"/>
    <x v="1"/>
    <s v="Manne Faktursson"/>
  </r>
  <r>
    <x v="76"/>
    <n v="1003"/>
    <x v="3"/>
    <x v="0"/>
    <x v="1"/>
    <n v="20"/>
    <n v="24360"/>
    <n v="10760"/>
    <s v="Vårdia AB"/>
    <x v="1"/>
    <x v="1"/>
    <s v="Clint Billton"/>
  </r>
  <r>
    <x v="495"/>
    <n v="1005"/>
    <x v="5"/>
    <x v="0"/>
    <x v="0"/>
    <n v="18"/>
    <n v="20023.2"/>
    <n v="7639.2000000000007"/>
    <s v="Prefolkia AB"/>
    <x v="0"/>
    <x v="2"/>
    <s v="Mac Winson"/>
  </r>
  <r>
    <x v="209"/>
    <n v="1001"/>
    <x v="6"/>
    <x v="1"/>
    <x v="0"/>
    <n v="30"/>
    <n v="44520"/>
    <n v="21720"/>
    <s v="Telefonera Mera AB"/>
    <x v="0"/>
    <x v="0"/>
    <s v="Mac Winson"/>
  </r>
  <r>
    <x v="472"/>
    <n v="1008"/>
    <x v="0"/>
    <x v="0"/>
    <x v="3"/>
    <n v="6"/>
    <n v="7440"/>
    <n v="3840"/>
    <s v="Rödtand AB"/>
    <x v="3"/>
    <x v="0"/>
    <s v="Malte Svensson"/>
  </r>
  <r>
    <x v="166"/>
    <n v="1010"/>
    <x v="1"/>
    <x v="0"/>
    <x v="3"/>
    <n v="29"/>
    <n v="21993.600000000002"/>
    <n v="2737.6000000000022"/>
    <s v="Trollerilådan AB"/>
    <x v="3"/>
    <x v="1"/>
    <s v="Malte Svensson"/>
  </r>
  <r>
    <x v="496"/>
    <n v="1002"/>
    <x v="5"/>
    <x v="0"/>
    <x v="0"/>
    <n v="8"/>
    <n v="8208"/>
    <n v="2704"/>
    <s v="Brellboxy AB"/>
    <x v="0"/>
    <x v="1"/>
    <s v="Mac Winson"/>
  </r>
  <r>
    <x v="497"/>
    <n v="1001"/>
    <x v="1"/>
    <x v="0"/>
    <x v="0"/>
    <n v="18"/>
    <n v="18316.8"/>
    <n v="6364.7999999999993"/>
    <s v="Telefonera Mera AB"/>
    <x v="0"/>
    <x v="0"/>
    <s v="Mac Winson"/>
  </r>
  <r>
    <x v="498"/>
    <n v="1003"/>
    <x v="2"/>
    <x v="1"/>
    <x v="1"/>
    <n v="10"/>
    <n v="13440"/>
    <n v="6080"/>
    <s v="Vårdia AB"/>
    <x v="1"/>
    <x v="1"/>
    <s v="Clint Billton"/>
  </r>
  <r>
    <x v="215"/>
    <n v="1003"/>
    <x v="5"/>
    <x v="0"/>
    <x v="1"/>
    <n v="4"/>
    <n v="4536"/>
    <n v="1784"/>
    <s v="Vårdia AB"/>
    <x v="1"/>
    <x v="1"/>
    <s v="Clint Billton"/>
  </r>
  <r>
    <x v="499"/>
    <n v="1005"/>
    <x v="5"/>
    <x v="0"/>
    <x v="0"/>
    <n v="10"/>
    <n v="11124"/>
    <n v="4244"/>
    <s v="Prefolkia AB"/>
    <x v="0"/>
    <x v="2"/>
    <s v="Mac Winson"/>
  </r>
  <r>
    <x v="157"/>
    <n v="1003"/>
    <x v="2"/>
    <x v="1"/>
    <x v="1"/>
    <n v="8"/>
    <n v="10752"/>
    <n v="4864"/>
    <s v="Vårdia AB"/>
    <x v="1"/>
    <x v="1"/>
    <s v="Clint Billton"/>
  </r>
  <r>
    <x v="284"/>
    <n v="1010"/>
    <x v="5"/>
    <x v="0"/>
    <x v="3"/>
    <n v="30"/>
    <n v="25596"/>
    <n v="4956"/>
    <s v="Trollerilådan AB"/>
    <x v="3"/>
    <x v="1"/>
    <s v="Malte Svensson"/>
  </r>
  <r>
    <x v="500"/>
    <n v="1007"/>
    <x v="0"/>
    <x v="0"/>
    <x v="2"/>
    <n v="14"/>
    <n v="14756"/>
    <n v="6356"/>
    <s v="Rellaxion AB"/>
    <x v="2"/>
    <x v="0"/>
    <s v="Manne Faktursson"/>
  </r>
  <r>
    <x v="501"/>
    <n v="1008"/>
    <x v="6"/>
    <x v="1"/>
    <x v="3"/>
    <n v="10"/>
    <n v="14000"/>
    <n v="6400"/>
    <s v="Rödtand AB"/>
    <x v="3"/>
    <x v="0"/>
    <s v="Malte Svensson"/>
  </r>
  <r>
    <x v="385"/>
    <n v="1010"/>
    <x v="0"/>
    <x v="0"/>
    <x v="3"/>
    <n v="18"/>
    <n v="17632.8"/>
    <n v="6832.7999999999993"/>
    <s v="Trollerilådan AB"/>
    <x v="3"/>
    <x v="1"/>
    <s v="Malte Svensson"/>
  </r>
  <r>
    <x v="391"/>
    <n v="1001"/>
    <x v="2"/>
    <x v="1"/>
    <x v="0"/>
    <n v="27"/>
    <n v="36633.600000000006"/>
    <n v="16761.600000000006"/>
    <s v="Telefonera Mera AB"/>
    <x v="0"/>
    <x v="0"/>
    <s v="Mac Winson"/>
  </r>
  <r>
    <x v="99"/>
    <n v="1008"/>
    <x v="3"/>
    <x v="0"/>
    <x v="3"/>
    <n v="13"/>
    <n v="15080"/>
    <n v="6240"/>
    <s v="Rödtand AB"/>
    <x v="3"/>
    <x v="0"/>
    <s v="Malte Svensson"/>
  </r>
  <r>
    <x v="56"/>
    <n v="1001"/>
    <x v="4"/>
    <x v="1"/>
    <x v="0"/>
    <n v="3"/>
    <n v="4960.8"/>
    <n v="2416.8000000000002"/>
    <s v="Telefonera Mera AB"/>
    <x v="0"/>
    <x v="0"/>
    <s v="Mac Winson"/>
  </r>
  <r>
    <x v="379"/>
    <n v="1004"/>
    <x v="6"/>
    <x v="1"/>
    <x v="2"/>
    <n v="12"/>
    <n v="18480.000000000004"/>
    <n v="9360.0000000000036"/>
    <s v="Mellerix AB"/>
    <x v="2"/>
    <x v="1"/>
    <s v="Manne Faktursson"/>
  </r>
  <r>
    <x v="213"/>
    <n v="1011"/>
    <x v="4"/>
    <x v="1"/>
    <x v="1"/>
    <n v="25"/>
    <n v="38610"/>
    <n v="17410"/>
    <s v="Skolia AB"/>
    <x v="1"/>
    <x v="2"/>
    <s v="Clint Billton"/>
  </r>
  <r>
    <x v="108"/>
    <n v="1004"/>
    <x v="3"/>
    <x v="0"/>
    <x v="2"/>
    <n v="25"/>
    <n v="31900"/>
    <n v="14900"/>
    <s v="Mellerix AB"/>
    <x v="2"/>
    <x v="1"/>
    <s v="Manne Faktursson"/>
  </r>
  <r>
    <x v="25"/>
    <n v="1001"/>
    <x v="0"/>
    <x v="0"/>
    <x v="0"/>
    <n v="24"/>
    <n v="31545.600000000002"/>
    <n v="17145.600000000002"/>
    <s v="Telefonera Mera AB"/>
    <x v="0"/>
    <x v="0"/>
    <s v="Mac Winson"/>
  </r>
  <r>
    <x v="255"/>
    <n v="1010"/>
    <x v="4"/>
    <x v="1"/>
    <x v="3"/>
    <n v="11"/>
    <n v="13556.400000000001"/>
    <n v="4228.4000000000015"/>
    <s v="Trollerilådan AB"/>
    <x v="3"/>
    <x v="1"/>
    <s v="Malte Svensson"/>
  </r>
  <r>
    <x v="502"/>
    <n v="1006"/>
    <x v="4"/>
    <x v="1"/>
    <x v="3"/>
    <n v="11"/>
    <n v="15444"/>
    <n v="6116"/>
    <s v="Allcto AB"/>
    <x v="3"/>
    <x v="2"/>
    <s v="Malte Svensson"/>
  </r>
  <r>
    <x v="503"/>
    <n v="1003"/>
    <x v="3"/>
    <x v="0"/>
    <x v="1"/>
    <n v="20"/>
    <n v="24360"/>
    <n v="10760"/>
    <s v="Vårdia AB"/>
    <x v="1"/>
    <x v="1"/>
    <s v="Clint Billton"/>
  </r>
  <r>
    <x v="76"/>
    <n v="1008"/>
    <x v="1"/>
    <x v="0"/>
    <x v="3"/>
    <n v="21"/>
    <n v="20160"/>
    <n v="6216"/>
    <s v="Rödtand AB"/>
    <x v="3"/>
    <x v="0"/>
    <s v="Malte Svensson"/>
  </r>
  <r>
    <x v="128"/>
    <n v="1002"/>
    <x v="5"/>
    <x v="0"/>
    <x v="0"/>
    <n v="26"/>
    <n v="26676"/>
    <n v="8788"/>
    <s v="Brellboxy AB"/>
    <x v="0"/>
    <x v="1"/>
    <s v="Mac Winson"/>
  </r>
  <r>
    <x v="297"/>
    <n v="1010"/>
    <x v="3"/>
    <x v="0"/>
    <x v="3"/>
    <n v="16"/>
    <n v="14662.400000000001"/>
    <n v="3782.4000000000015"/>
    <s v="Trollerilådan AB"/>
    <x v="3"/>
    <x v="1"/>
    <s v="Malte Svensson"/>
  </r>
  <r>
    <x v="381"/>
    <n v="1003"/>
    <x v="6"/>
    <x v="1"/>
    <x v="1"/>
    <n v="10"/>
    <n v="14700"/>
    <n v="7100"/>
    <s v="Vårdia AB"/>
    <x v="1"/>
    <x v="1"/>
    <s v="Clint Billton"/>
  </r>
  <r>
    <x v="504"/>
    <n v="1004"/>
    <x v="6"/>
    <x v="1"/>
    <x v="2"/>
    <n v="10"/>
    <n v="15400.000000000002"/>
    <n v="7800.0000000000018"/>
    <s v="Mellerix AB"/>
    <x v="2"/>
    <x v="1"/>
    <s v="Manne Faktursson"/>
  </r>
  <r>
    <x v="15"/>
    <n v="1001"/>
    <x v="4"/>
    <x v="1"/>
    <x v="0"/>
    <n v="4"/>
    <n v="6614.4000000000005"/>
    <n v="3222.4000000000005"/>
    <s v="Telefonera Mera AB"/>
    <x v="0"/>
    <x v="0"/>
    <s v="Mac Winson"/>
  </r>
  <r>
    <x v="443"/>
    <n v="1001"/>
    <x v="5"/>
    <x v="0"/>
    <x v="0"/>
    <n v="5"/>
    <n v="5724"/>
    <n v="2284"/>
    <s v="Telefonera Mera AB"/>
    <x v="0"/>
    <x v="0"/>
    <s v="Mac Winson"/>
  </r>
  <r>
    <x v="67"/>
    <n v="1003"/>
    <x v="1"/>
    <x v="0"/>
    <x v="1"/>
    <n v="30"/>
    <n v="30240"/>
    <n v="10320"/>
    <s v="Vårdia AB"/>
    <x v="1"/>
    <x v="1"/>
    <s v="Clint Billton"/>
  </r>
  <r>
    <x v="505"/>
    <n v="1008"/>
    <x v="0"/>
    <x v="0"/>
    <x v="3"/>
    <n v="26"/>
    <n v="32240"/>
    <n v="16640"/>
    <s v="Rödtand AB"/>
    <x v="3"/>
    <x v="0"/>
    <s v="Malte Svensson"/>
  </r>
  <r>
    <x v="330"/>
    <n v="1002"/>
    <x v="2"/>
    <x v="1"/>
    <x v="0"/>
    <n v="12"/>
    <n v="14592"/>
    <n v="5760"/>
    <s v="Brellboxy AB"/>
    <x v="0"/>
    <x v="1"/>
    <s v="Mac Winson"/>
  </r>
  <r>
    <x v="175"/>
    <n v="1007"/>
    <x v="5"/>
    <x v="0"/>
    <x v="2"/>
    <n v="12"/>
    <n v="11016"/>
    <n v="2760"/>
    <s v="Rellaxion AB"/>
    <x v="2"/>
    <x v="0"/>
    <s v="Manne Faktursson"/>
  </r>
  <r>
    <x v="225"/>
    <n v="1005"/>
    <x v="0"/>
    <x v="0"/>
    <x v="0"/>
    <n v="23"/>
    <n v="29375.600000000002"/>
    <n v="15575.600000000002"/>
    <s v="Prefolkia AB"/>
    <x v="0"/>
    <x v="2"/>
    <s v="Mac Winson"/>
  </r>
  <r>
    <x v="506"/>
    <n v="1008"/>
    <x v="2"/>
    <x v="1"/>
    <x v="3"/>
    <n v="20"/>
    <n v="25600"/>
    <n v="10880"/>
    <s v="Rödtand AB"/>
    <x v="3"/>
    <x v="0"/>
    <s v="Malte Svensson"/>
  </r>
  <r>
    <x v="80"/>
    <n v="1005"/>
    <x v="1"/>
    <x v="0"/>
    <x v="0"/>
    <n v="6"/>
    <n v="5932.8"/>
    <n v="1948.8000000000002"/>
    <s v="Prefolkia AB"/>
    <x v="0"/>
    <x v="2"/>
    <s v="Mac Winson"/>
  </r>
  <r>
    <x v="507"/>
    <n v="1004"/>
    <x v="1"/>
    <x v="0"/>
    <x v="2"/>
    <n v="13"/>
    <n v="13728"/>
    <n v="5096"/>
    <s v="Mellerix AB"/>
    <x v="2"/>
    <x v="1"/>
    <s v="Manne Faktursson"/>
  </r>
  <r>
    <x v="330"/>
    <n v="1002"/>
    <x v="2"/>
    <x v="1"/>
    <x v="0"/>
    <n v="10"/>
    <n v="12160"/>
    <n v="4800"/>
    <s v="Brellboxy AB"/>
    <x v="0"/>
    <x v="1"/>
    <s v="Mac Winson"/>
  </r>
  <r>
    <x v="508"/>
    <n v="1003"/>
    <x v="2"/>
    <x v="1"/>
    <x v="1"/>
    <n v="21"/>
    <n v="28224"/>
    <n v="12768"/>
    <s v="Vårdia AB"/>
    <x v="1"/>
    <x v="1"/>
    <s v="Clint Billton"/>
  </r>
  <r>
    <x v="125"/>
    <n v="1011"/>
    <x v="1"/>
    <x v="0"/>
    <x v="1"/>
    <n v="8"/>
    <n v="7603.2"/>
    <n v="2291.1999999999998"/>
    <s v="Skolia AB"/>
    <x v="1"/>
    <x v="2"/>
    <s v="Clint Billton"/>
  </r>
  <r>
    <x v="509"/>
    <n v="1009"/>
    <x v="1"/>
    <x v="0"/>
    <x v="2"/>
    <n v="5"/>
    <n v="4608"/>
    <n v="1288"/>
    <s v="Bollberga AB"/>
    <x v="2"/>
    <x v="2"/>
    <s v="Manne Faktursson"/>
  </r>
  <r>
    <x v="330"/>
    <n v="1001"/>
    <x v="0"/>
    <x v="0"/>
    <x v="0"/>
    <n v="15"/>
    <n v="19716"/>
    <n v="10716"/>
    <s v="Telefonera Mera AB"/>
    <x v="0"/>
    <x v="0"/>
    <s v="Mac Winson"/>
  </r>
  <r>
    <x v="459"/>
    <n v="1004"/>
    <x v="1"/>
    <x v="0"/>
    <x v="2"/>
    <n v="11"/>
    <n v="11616"/>
    <n v="4312"/>
    <s v="Mellerix AB"/>
    <x v="2"/>
    <x v="1"/>
    <s v="Manne Faktursson"/>
  </r>
  <r>
    <x v="506"/>
    <n v="1003"/>
    <x v="0"/>
    <x v="0"/>
    <x v="1"/>
    <n v="4"/>
    <n v="5208"/>
    <n v="2808"/>
    <s v="Vårdia AB"/>
    <x v="1"/>
    <x v="1"/>
    <s v="Clint Billton"/>
  </r>
  <r>
    <x v="364"/>
    <n v="1011"/>
    <x v="4"/>
    <x v="1"/>
    <x v="1"/>
    <n v="13"/>
    <n v="20077.2"/>
    <n v="9053.2000000000007"/>
    <s v="Skolia AB"/>
    <x v="1"/>
    <x v="2"/>
    <s v="Clint Billton"/>
  </r>
  <r>
    <x v="481"/>
    <n v="1009"/>
    <x v="0"/>
    <x v="0"/>
    <x v="2"/>
    <n v="6"/>
    <n v="7142.4"/>
    <n v="3542.3999999999996"/>
    <s v="Bollberga AB"/>
    <x v="2"/>
    <x v="2"/>
    <s v="Manne Faktursson"/>
  </r>
  <r>
    <x v="311"/>
    <n v="1010"/>
    <x v="5"/>
    <x v="0"/>
    <x v="3"/>
    <n v="15"/>
    <n v="12798"/>
    <n v="2478"/>
    <s v="Trollerilådan AB"/>
    <x v="3"/>
    <x v="1"/>
    <s v="Malte Svensson"/>
  </r>
  <r>
    <x v="247"/>
    <n v="1009"/>
    <x v="6"/>
    <x v="1"/>
    <x v="2"/>
    <n v="11"/>
    <n v="14784"/>
    <n v="6424"/>
    <s v="Bollberga AB"/>
    <x v="2"/>
    <x v="2"/>
    <s v="Manne Faktursson"/>
  </r>
  <r>
    <x v="229"/>
    <n v="1001"/>
    <x v="2"/>
    <x v="1"/>
    <x v="0"/>
    <n v="23"/>
    <n v="31206.400000000005"/>
    <n v="14278.400000000005"/>
    <s v="Telefonera Mera AB"/>
    <x v="0"/>
    <x v="0"/>
    <s v="Mac Winson"/>
  </r>
  <r>
    <x v="14"/>
    <n v="1002"/>
    <x v="2"/>
    <x v="1"/>
    <x v="0"/>
    <n v="19"/>
    <n v="23104"/>
    <n v="9120"/>
    <s v="Brellboxy AB"/>
    <x v="0"/>
    <x v="1"/>
    <s v="Mac Winson"/>
  </r>
  <r>
    <x v="201"/>
    <n v="1009"/>
    <x v="6"/>
    <x v="1"/>
    <x v="2"/>
    <n v="17"/>
    <n v="22848"/>
    <n v="9928"/>
    <s v="Bollberga AB"/>
    <x v="2"/>
    <x v="2"/>
    <s v="Manne Faktursson"/>
  </r>
  <r>
    <x v="510"/>
    <n v="1001"/>
    <x v="5"/>
    <x v="0"/>
    <x v="0"/>
    <n v="30"/>
    <n v="34344"/>
    <n v="13704"/>
    <s v="Telefonera Mera AB"/>
    <x v="0"/>
    <x v="0"/>
    <s v="Mac Winson"/>
  </r>
  <r>
    <x v="320"/>
    <n v="1002"/>
    <x v="5"/>
    <x v="0"/>
    <x v="0"/>
    <n v="21"/>
    <n v="21546"/>
    <n v="7098"/>
    <s v="Brellboxy AB"/>
    <x v="0"/>
    <x v="1"/>
    <s v="Mac Winson"/>
  </r>
  <r>
    <x v="276"/>
    <n v="1008"/>
    <x v="2"/>
    <x v="1"/>
    <x v="3"/>
    <n v="30"/>
    <n v="38400"/>
    <n v="16320"/>
    <s v="Rödtand AB"/>
    <x v="3"/>
    <x v="0"/>
    <s v="Malte Svensson"/>
  </r>
  <r>
    <x v="511"/>
    <n v="1007"/>
    <x v="5"/>
    <x v="0"/>
    <x v="2"/>
    <n v="5"/>
    <n v="4590"/>
    <n v="1150"/>
    <s v="Rellaxion AB"/>
    <x v="2"/>
    <x v="0"/>
    <s v="Manne Faktursson"/>
  </r>
  <r>
    <x v="512"/>
    <n v="1010"/>
    <x v="3"/>
    <x v="0"/>
    <x v="3"/>
    <n v="11"/>
    <n v="10080.400000000001"/>
    <n v="2600.4000000000015"/>
    <s v="Trollerilådan AB"/>
    <x v="3"/>
    <x v="1"/>
    <s v="Malte Svensson"/>
  </r>
  <r>
    <x v="301"/>
    <n v="1003"/>
    <x v="0"/>
    <x v="0"/>
    <x v="1"/>
    <n v="8"/>
    <n v="10416"/>
    <n v="5616"/>
    <s v="Vårdia AB"/>
    <x v="1"/>
    <x v="1"/>
    <s v="Clint Billton"/>
  </r>
  <r>
    <x v="513"/>
    <n v="1003"/>
    <x v="6"/>
    <x v="1"/>
    <x v="1"/>
    <n v="14"/>
    <n v="20580"/>
    <n v="9940"/>
    <s v="Vårdia AB"/>
    <x v="1"/>
    <x v="1"/>
    <s v="Clint Billton"/>
  </r>
  <r>
    <x v="514"/>
    <n v="1001"/>
    <x v="5"/>
    <x v="0"/>
    <x v="0"/>
    <n v="10"/>
    <n v="11448"/>
    <n v="4568"/>
    <s v="Telefonera Mera AB"/>
    <x v="0"/>
    <x v="0"/>
    <s v="Mac Winson"/>
  </r>
  <r>
    <x v="515"/>
    <n v="1001"/>
    <x v="2"/>
    <x v="1"/>
    <x v="0"/>
    <n v="10"/>
    <n v="13568.000000000002"/>
    <n v="6208.0000000000018"/>
    <s v="Telefonera Mera AB"/>
    <x v="0"/>
    <x v="0"/>
    <s v="Mac Winson"/>
  </r>
  <r>
    <x v="415"/>
    <n v="1001"/>
    <x v="1"/>
    <x v="0"/>
    <x v="0"/>
    <n v="10"/>
    <n v="10176"/>
    <n v="3536"/>
    <s v="Telefonera Mera AB"/>
    <x v="0"/>
    <x v="0"/>
    <s v="Mac Winson"/>
  </r>
  <r>
    <x v="269"/>
    <n v="1009"/>
    <x v="6"/>
    <x v="1"/>
    <x v="2"/>
    <n v="21"/>
    <n v="28224"/>
    <n v="12264"/>
    <s v="Bollberga AB"/>
    <x v="2"/>
    <x v="2"/>
    <s v="Manne Faktursson"/>
  </r>
  <r>
    <x v="317"/>
    <n v="1003"/>
    <x v="2"/>
    <x v="1"/>
    <x v="1"/>
    <n v="14"/>
    <n v="18816"/>
    <n v="8512"/>
    <s v="Vårdia AB"/>
    <x v="1"/>
    <x v="1"/>
    <s v="Clint Billton"/>
  </r>
  <r>
    <x v="70"/>
    <n v="1003"/>
    <x v="2"/>
    <x v="1"/>
    <x v="1"/>
    <n v="9"/>
    <n v="12096"/>
    <n v="5472"/>
    <s v="Vårdia AB"/>
    <x v="1"/>
    <x v="1"/>
    <s v="Clint Billton"/>
  </r>
  <r>
    <x v="291"/>
    <n v="1008"/>
    <x v="2"/>
    <x v="1"/>
    <x v="3"/>
    <n v="14"/>
    <n v="17920"/>
    <n v="7616"/>
    <s v="Rödtand AB"/>
    <x v="3"/>
    <x v="0"/>
    <s v="Malte Svensson"/>
  </r>
  <r>
    <x v="55"/>
    <n v="1010"/>
    <x v="5"/>
    <x v="0"/>
    <x v="3"/>
    <n v="13"/>
    <n v="11091.6"/>
    <n v="2147.6000000000004"/>
    <s v="Trollerilådan AB"/>
    <x v="3"/>
    <x v="1"/>
    <s v="Malte Svensson"/>
  </r>
  <r>
    <x v="207"/>
    <n v="1006"/>
    <x v="2"/>
    <x v="1"/>
    <x v="3"/>
    <n v="14"/>
    <n v="16128"/>
    <n v="5824"/>
    <s v="Allcto AB"/>
    <x v="3"/>
    <x v="2"/>
    <s v="Malte Svensson"/>
  </r>
  <r>
    <x v="516"/>
    <n v="1004"/>
    <x v="1"/>
    <x v="0"/>
    <x v="2"/>
    <n v="9"/>
    <n v="9504"/>
    <n v="3528"/>
    <s v="Mellerix AB"/>
    <x v="2"/>
    <x v="1"/>
    <s v="Manne Faktursson"/>
  </r>
  <r>
    <x v="517"/>
    <n v="1004"/>
    <x v="5"/>
    <x v="0"/>
    <x v="2"/>
    <n v="10"/>
    <n v="11880"/>
    <n v="5000"/>
    <s v="Mellerix AB"/>
    <x v="2"/>
    <x v="1"/>
    <s v="Manne Faktursson"/>
  </r>
  <r>
    <x v="518"/>
    <n v="1003"/>
    <x v="0"/>
    <x v="0"/>
    <x v="1"/>
    <n v="8"/>
    <n v="10416"/>
    <n v="5616"/>
    <s v="Vårdia AB"/>
    <x v="1"/>
    <x v="1"/>
    <s v="Clint Billton"/>
  </r>
  <r>
    <x v="72"/>
    <n v="1006"/>
    <x v="3"/>
    <x v="0"/>
    <x v="3"/>
    <n v="12"/>
    <n v="12528"/>
    <n v="4368"/>
    <s v="Allcto AB"/>
    <x v="3"/>
    <x v="2"/>
    <s v="Malte Svensson"/>
  </r>
  <r>
    <x v="71"/>
    <n v="1009"/>
    <x v="3"/>
    <x v="0"/>
    <x v="2"/>
    <n v="29"/>
    <n v="32294.399999999998"/>
    <n v="12574.399999999998"/>
    <s v="Bollberga AB"/>
    <x v="2"/>
    <x v="2"/>
    <s v="Manne Faktursson"/>
  </r>
  <r>
    <x v="21"/>
    <n v="1006"/>
    <x v="5"/>
    <x v="0"/>
    <x v="3"/>
    <n v="8"/>
    <n v="7776"/>
    <n v="2272"/>
    <s v="Allcto AB"/>
    <x v="3"/>
    <x v="2"/>
    <s v="Malte Svensson"/>
  </r>
  <r>
    <x v="218"/>
    <n v="1011"/>
    <x v="2"/>
    <x v="1"/>
    <x v="1"/>
    <n v="18"/>
    <n v="22809.600000000002"/>
    <n v="9561.6000000000022"/>
    <s v="Skolia AB"/>
    <x v="1"/>
    <x v="2"/>
    <s v="Clint Billton"/>
  </r>
  <r>
    <x v="108"/>
    <n v="1001"/>
    <x v="1"/>
    <x v="0"/>
    <x v="0"/>
    <n v="6"/>
    <n v="6105.6"/>
    <n v="2121.6000000000004"/>
    <s v="Telefonera Mera AB"/>
    <x v="0"/>
    <x v="0"/>
    <s v="Mac Winson"/>
  </r>
  <r>
    <x v="325"/>
    <n v="1005"/>
    <x v="5"/>
    <x v="0"/>
    <x v="0"/>
    <n v="19"/>
    <n v="21135.600000000002"/>
    <n v="8063.6000000000022"/>
    <s v="Prefolkia AB"/>
    <x v="0"/>
    <x v="2"/>
    <s v="Mac Winson"/>
  </r>
  <r>
    <x v="251"/>
    <n v="1004"/>
    <x v="1"/>
    <x v="0"/>
    <x v="2"/>
    <n v="24"/>
    <n v="25344"/>
    <n v="9408"/>
    <s v="Mellerix AB"/>
    <x v="2"/>
    <x v="1"/>
    <s v="Manne Faktursson"/>
  </r>
  <r>
    <x v="224"/>
    <n v="1007"/>
    <x v="5"/>
    <x v="0"/>
    <x v="2"/>
    <n v="6"/>
    <n v="5508"/>
    <n v="1380"/>
    <s v="Rellaxion AB"/>
    <x v="2"/>
    <x v="0"/>
    <s v="Manne Faktursson"/>
  </r>
  <r>
    <x v="519"/>
    <n v="1004"/>
    <x v="3"/>
    <x v="0"/>
    <x v="2"/>
    <n v="10"/>
    <n v="12760"/>
    <n v="5960"/>
    <s v="Mellerix AB"/>
    <x v="2"/>
    <x v="1"/>
    <s v="Manne Faktursson"/>
  </r>
  <r>
    <x v="84"/>
    <n v="1011"/>
    <x v="1"/>
    <x v="0"/>
    <x v="1"/>
    <n v="12"/>
    <n v="11404.8"/>
    <n v="3436.7999999999993"/>
    <s v="Skolia AB"/>
    <x v="1"/>
    <x v="2"/>
    <s v="Clint Billton"/>
  </r>
  <r>
    <x v="520"/>
    <n v="1007"/>
    <x v="3"/>
    <x v="0"/>
    <x v="2"/>
    <n v="25"/>
    <n v="24650"/>
    <n v="7650"/>
    <s v="Rellaxion AB"/>
    <x v="2"/>
    <x v="0"/>
    <s v="Manne Faktursson"/>
  </r>
  <r>
    <x v="3"/>
    <n v="1003"/>
    <x v="5"/>
    <x v="0"/>
    <x v="1"/>
    <n v="11"/>
    <n v="12474"/>
    <n v="4906"/>
    <s v="Vårdia AB"/>
    <x v="1"/>
    <x v="1"/>
    <s v="Clint Billton"/>
  </r>
  <r>
    <x v="505"/>
    <n v="1003"/>
    <x v="2"/>
    <x v="1"/>
    <x v="1"/>
    <n v="16"/>
    <n v="21504"/>
    <n v="9728"/>
    <s v="Vårdia AB"/>
    <x v="1"/>
    <x v="1"/>
    <s v="Clint Billton"/>
  </r>
  <r>
    <x v="148"/>
    <n v="1003"/>
    <x v="4"/>
    <x v="1"/>
    <x v="1"/>
    <n v="18"/>
    <n v="29484"/>
    <n v="14220"/>
    <s v="Vårdia AB"/>
    <x v="1"/>
    <x v="1"/>
    <s v="Clint Billton"/>
  </r>
  <r>
    <x v="312"/>
    <n v="1001"/>
    <x v="0"/>
    <x v="0"/>
    <x v="0"/>
    <n v="18"/>
    <n v="23659.200000000001"/>
    <n v="12859.2"/>
    <s v="Telefonera Mera AB"/>
    <x v="0"/>
    <x v="0"/>
    <s v="Mac Winson"/>
  </r>
  <r>
    <x v="255"/>
    <n v="1004"/>
    <x v="2"/>
    <x v="1"/>
    <x v="2"/>
    <n v="17"/>
    <n v="23936"/>
    <n v="11424"/>
    <s v="Mellerix AB"/>
    <x v="2"/>
    <x v="1"/>
    <s v="Manne Faktursson"/>
  </r>
  <r>
    <x v="459"/>
    <n v="1001"/>
    <x v="2"/>
    <x v="1"/>
    <x v="0"/>
    <n v="14"/>
    <n v="18995.200000000004"/>
    <n v="8691.2000000000044"/>
    <s v="Telefonera Mera AB"/>
    <x v="0"/>
    <x v="0"/>
    <s v="Mac Winson"/>
  </r>
  <r>
    <x v="62"/>
    <n v="1009"/>
    <x v="2"/>
    <x v="1"/>
    <x v="2"/>
    <n v="19"/>
    <n v="23347.200000000001"/>
    <n v="9363.2000000000007"/>
    <s v="Bollberga AB"/>
    <x v="2"/>
    <x v="2"/>
    <s v="Manne Faktursson"/>
  </r>
  <r>
    <x v="284"/>
    <n v="1010"/>
    <x v="2"/>
    <x v="1"/>
    <x v="3"/>
    <n v="13"/>
    <n v="13145.6"/>
    <n v="3577.6000000000004"/>
    <s v="Trollerilådan AB"/>
    <x v="3"/>
    <x v="1"/>
    <s v="Malte Svensson"/>
  </r>
  <r>
    <x v="338"/>
    <n v="1004"/>
    <x v="3"/>
    <x v="0"/>
    <x v="2"/>
    <n v="10"/>
    <n v="12760"/>
    <n v="5960"/>
    <s v="Mellerix AB"/>
    <x v="2"/>
    <x v="1"/>
    <s v="Manne Faktursson"/>
  </r>
  <r>
    <x v="349"/>
    <n v="1001"/>
    <x v="5"/>
    <x v="0"/>
    <x v="0"/>
    <n v="24"/>
    <n v="27475.199999999997"/>
    <n v="10963.199999999997"/>
    <s v="Telefonera Mera AB"/>
    <x v="0"/>
    <x v="0"/>
    <s v="Mac Winson"/>
  </r>
  <r>
    <x v="169"/>
    <n v="1011"/>
    <x v="1"/>
    <x v="0"/>
    <x v="1"/>
    <n v="13"/>
    <n v="12355.199999999999"/>
    <n v="3723.1999999999989"/>
    <s v="Skolia AB"/>
    <x v="1"/>
    <x v="2"/>
    <s v="Clint Billton"/>
  </r>
  <r>
    <x v="163"/>
    <n v="1004"/>
    <x v="5"/>
    <x v="0"/>
    <x v="2"/>
    <n v="19"/>
    <n v="22572"/>
    <n v="9500"/>
    <s v="Mellerix AB"/>
    <x v="2"/>
    <x v="1"/>
    <s v="Manne Faktursson"/>
  </r>
  <r>
    <x v="134"/>
    <n v="1001"/>
    <x v="5"/>
    <x v="0"/>
    <x v="0"/>
    <n v="28"/>
    <n v="32054.399999999998"/>
    <n v="12790.399999999998"/>
    <s v="Telefonera Mera AB"/>
    <x v="0"/>
    <x v="0"/>
    <s v="Mac Winson"/>
  </r>
  <r>
    <x v="521"/>
    <n v="1005"/>
    <x v="2"/>
    <x v="1"/>
    <x v="0"/>
    <n v="18"/>
    <n v="23731.200000000001"/>
    <n v="10483.200000000001"/>
    <s v="Prefolkia AB"/>
    <x v="0"/>
    <x v="2"/>
    <s v="Mac Winson"/>
  </r>
  <r>
    <x v="130"/>
    <n v="1003"/>
    <x v="1"/>
    <x v="0"/>
    <x v="1"/>
    <n v="15"/>
    <n v="15120"/>
    <n v="5160"/>
    <s v="Vårdia AB"/>
    <x v="1"/>
    <x v="1"/>
    <s v="Clint Billton"/>
  </r>
  <r>
    <x v="522"/>
    <n v="1011"/>
    <x v="1"/>
    <x v="0"/>
    <x v="1"/>
    <n v="4"/>
    <n v="3801.6"/>
    <n v="1145.5999999999999"/>
    <s v="Skolia AB"/>
    <x v="1"/>
    <x v="2"/>
    <s v="Clint Billton"/>
  </r>
  <r>
    <x v="379"/>
    <n v="1001"/>
    <x v="2"/>
    <x v="1"/>
    <x v="0"/>
    <n v="14"/>
    <n v="18995.200000000004"/>
    <n v="8691.2000000000044"/>
    <s v="Telefonera Mera AB"/>
    <x v="0"/>
    <x v="0"/>
    <s v="Mac Winson"/>
  </r>
  <r>
    <x v="523"/>
    <n v="1004"/>
    <x v="4"/>
    <x v="1"/>
    <x v="2"/>
    <n v="18"/>
    <n v="30888.000000000004"/>
    <n v="15624.000000000004"/>
    <s v="Mellerix AB"/>
    <x v="2"/>
    <x v="1"/>
    <s v="Manne Faktursson"/>
  </r>
  <r>
    <x v="287"/>
    <n v="1008"/>
    <x v="5"/>
    <x v="0"/>
    <x v="3"/>
    <n v="11"/>
    <n v="11880"/>
    <n v="4312"/>
    <s v="Rödtand AB"/>
    <x v="3"/>
    <x v="0"/>
    <s v="Malte Svensson"/>
  </r>
  <r>
    <x v="371"/>
    <n v="1006"/>
    <x v="2"/>
    <x v="1"/>
    <x v="3"/>
    <n v="13"/>
    <n v="14976"/>
    <n v="5408"/>
    <s v="Allcto AB"/>
    <x v="3"/>
    <x v="2"/>
    <s v="Malte Svensson"/>
  </r>
  <r>
    <x v="143"/>
    <n v="1005"/>
    <x v="5"/>
    <x v="0"/>
    <x v="0"/>
    <n v="13"/>
    <n v="14461.2"/>
    <n v="5517.2000000000007"/>
    <s v="Prefolkia AB"/>
    <x v="0"/>
    <x v="2"/>
    <s v="Mac Winson"/>
  </r>
  <r>
    <x v="54"/>
    <n v="1003"/>
    <x v="4"/>
    <x v="1"/>
    <x v="1"/>
    <n v="11"/>
    <n v="18018"/>
    <n v="8690"/>
    <s v="Vårdia AB"/>
    <x v="1"/>
    <x v="1"/>
    <s v="Clint Billton"/>
  </r>
  <r>
    <x v="380"/>
    <n v="1010"/>
    <x v="2"/>
    <x v="1"/>
    <x v="3"/>
    <n v="14"/>
    <n v="14156.800000000001"/>
    <n v="3852.8000000000011"/>
    <s v="Trollerilådan AB"/>
    <x v="3"/>
    <x v="1"/>
    <s v="Malte Svensson"/>
  </r>
  <r>
    <x v="84"/>
    <n v="1005"/>
    <x v="1"/>
    <x v="0"/>
    <x v="0"/>
    <n v="16"/>
    <n v="15820.800000000001"/>
    <n v="5196.8000000000011"/>
    <s v="Prefolkia AB"/>
    <x v="0"/>
    <x v="2"/>
    <s v="Mac Winson"/>
  </r>
  <r>
    <x v="247"/>
    <n v="1002"/>
    <x v="1"/>
    <x v="0"/>
    <x v="0"/>
    <n v="17"/>
    <n v="15504"/>
    <n v="4216"/>
    <s v="Brellboxy AB"/>
    <x v="0"/>
    <x v="1"/>
    <s v="Mac Winson"/>
  </r>
  <r>
    <x v="524"/>
    <n v="1005"/>
    <x v="1"/>
    <x v="0"/>
    <x v="0"/>
    <n v="12"/>
    <n v="11865.6"/>
    <n v="3897.6000000000004"/>
    <s v="Prefolkia AB"/>
    <x v="0"/>
    <x v="2"/>
    <s v="Mac Winson"/>
  </r>
  <r>
    <x v="267"/>
    <n v="1005"/>
    <x v="6"/>
    <x v="1"/>
    <x v="0"/>
    <n v="16"/>
    <n v="23072"/>
    <n v="10912"/>
    <s v="Prefolkia AB"/>
    <x v="0"/>
    <x v="2"/>
    <s v="Mac Winson"/>
  </r>
  <r>
    <x v="37"/>
    <n v="1002"/>
    <x v="2"/>
    <x v="1"/>
    <x v="0"/>
    <n v="1"/>
    <n v="1216"/>
    <n v="480"/>
    <s v="Brellboxy AB"/>
    <x v="0"/>
    <x v="1"/>
    <s v="Mac Winson"/>
  </r>
  <r>
    <x v="181"/>
    <n v="1004"/>
    <x v="5"/>
    <x v="0"/>
    <x v="2"/>
    <n v="21"/>
    <n v="24948"/>
    <n v="10500"/>
    <s v="Mellerix AB"/>
    <x v="2"/>
    <x v="1"/>
    <s v="Manne Faktursson"/>
  </r>
  <r>
    <x v="6"/>
    <n v="1003"/>
    <x v="1"/>
    <x v="0"/>
    <x v="1"/>
    <n v="16"/>
    <n v="16128"/>
    <n v="5504"/>
    <s v="Vårdia AB"/>
    <x v="1"/>
    <x v="1"/>
    <s v="Clint Billton"/>
  </r>
  <r>
    <x v="525"/>
    <n v="1007"/>
    <x v="4"/>
    <x v="1"/>
    <x v="2"/>
    <n v="13"/>
    <n v="17238"/>
    <n v="6214"/>
    <s v="Rellaxion AB"/>
    <x v="2"/>
    <x v="0"/>
    <s v="Manne Faktursson"/>
  </r>
  <r>
    <x v="526"/>
    <n v="1011"/>
    <x v="4"/>
    <x v="1"/>
    <x v="1"/>
    <n v="23"/>
    <n v="35521.200000000004"/>
    <n v="16017.200000000004"/>
    <s v="Skolia AB"/>
    <x v="1"/>
    <x v="2"/>
    <s v="Clint Billton"/>
  </r>
  <r>
    <x v="214"/>
    <n v="1009"/>
    <x v="1"/>
    <x v="0"/>
    <x v="2"/>
    <n v="5"/>
    <n v="4608"/>
    <n v="1288"/>
    <s v="Bollberga AB"/>
    <x v="2"/>
    <x v="2"/>
    <s v="Manne Faktursson"/>
  </r>
  <r>
    <x v="260"/>
    <n v="1010"/>
    <x v="4"/>
    <x v="1"/>
    <x v="3"/>
    <n v="10"/>
    <n v="12324"/>
    <n v="3844"/>
    <s v="Trollerilådan AB"/>
    <x v="3"/>
    <x v="1"/>
    <s v="Malte Svensson"/>
  </r>
  <r>
    <x v="374"/>
    <n v="1005"/>
    <x v="3"/>
    <x v="0"/>
    <x v="0"/>
    <n v="8"/>
    <n v="9558.4"/>
    <n v="4118.3999999999996"/>
    <s v="Prefolkia AB"/>
    <x v="0"/>
    <x v="2"/>
    <s v="Mac Winson"/>
  </r>
  <r>
    <x v="137"/>
    <n v="1003"/>
    <x v="6"/>
    <x v="1"/>
    <x v="1"/>
    <n v="30"/>
    <n v="44100"/>
    <n v="21300"/>
    <s v="Vårdia AB"/>
    <x v="1"/>
    <x v="1"/>
    <s v="Clint Billton"/>
  </r>
  <r>
    <x v="319"/>
    <n v="1008"/>
    <x v="5"/>
    <x v="0"/>
    <x v="3"/>
    <n v="17"/>
    <n v="18360"/>
    <n v="6664"/>
    <s v="Rödtand AB"/>
    <x v="3"/>
    <x v="0"/>
    <s v="Malte Svensson"/>
  </r>
  <r>
    <x v="473"/>
    <n v="1009"/>
    <x v="5"/>
    <x v="0"/>
    <x v="2"/>
    <n v="11"/>
    <n v="11404.8"/>
    <n v="3836.7999999999993"/>
    <s v="Bollberga AB"/>
    <x v="2"/>
    <x v="2"/>
    <s v="Manne Faktursson"/>
  </r>
  <r>
    <x v="261"/>
    <n v="1001"/>
    <x v="0"/>
    <x v="0"/>
    <x v="0"/>
    <n v="4"/>
    <n v="5257.6"/>
    <n v="2857.6000000000004"/>
    <s v="Telefonera Mera AB"/>
    <x v="0"/>
    <x v="0"/>
    <s v="Mac Winson"/>
  </r>
  <r>
    <x v="187"/>
    <n v="1001"/>
    <x v="2"/>
    <x v="1"/>
    <x v="0"/>
    <n v="2"/>
    <n v="2713.6000000000004"/>
    <n v="1241.6000000000004"/>
    <s v="Telefonera Mera AB"/>
    <x v="0"/>
    <x v="0"/>
    <s v="Mac Winson"/>
  </r>
  <r>
    <x v="30"/>
    <n v="1003"/>
    <x v="2"/>
    <x v="1"/>
    <x v="1"/>
    <n v="2"/>
    <n v="2688"/>
    <n v="1216"/>
    <s v="Vårdia AB"/>
    <x v="1"/>
    <x v="1"/>
    <s v="Clint Billton"/>
  </r>
  <r>
    <x v="265"/>
    <n v="1007"/>
    <x v="3"/>
    <x v="0"/>
    <x v="2"/>
    <n v="20"/>
    <n v="19720"/>
    <n v="6120"/>
    <s v="Rellaxion AB"/>
    <x v="2"/>
    <x v="0"/>
    <s v="Manne Faktursson"/>
  </r>
  <r>
    <x v="466"/>
    <n v="1011"/>
    <x v="2"/>
    <x v="1"/>
    <x v="1"/>
    <n v="11"/>
    <n v="13939.2"/>
    <n v="5843.2000000000007"/>
    <s v="Skolia AB"/>
    <x v="1"/>
    <x v="2"/>
    <s v="Clint Billton"/>
  </r>
  <r>
    <x v="130"/>
    <n v="1002"/>
    <x v="5"/>
    <x v="0"/>
    <x v="0"/>
    <n v="20"/>
    <n v="20520"/>
    <n v="6760"/>
    <s v="Brellboxy AB"/>
    <x v="0"/>
    <x v="1"/>
    <s v="Mac Winson"/>
  </r>
  <r>
    <x v="412"/>
    <n v="1004"/>
    <x v="0"/>
    <x v="0"/>
    <x v="2"/>
    <n v="19"/>
    <n v="25916"/>
    <n v="14516"/>
    <s v="Mellerix AB"/>
    <x v="2"/>
    <x v="1"/>
    <s v="Manne Faktursson"/>
  </r>
  <r>
    <x v="527"/>
    <n v="1001"/>
    <x v="2"/>
    <x v="1"/>
    <x v="0"/>
    <n v="6"/>
    <n v="8140.8000000000011"/>
    <n v="3724.8000000000011"/>
    <s v="Telefonera Mera AB"/>
    <x v="0"/>
    <x v="0"/>
    <s v="Mac Winson"/>
  </r>
  <r>
    <x v="383"/>
    <n v="1006"/>
    <x v="2"/>
    <x v="1"/>
    <x v="3"/>
    <n v="30"/>
    <n v="34560"/>
    <n v="12480"/>
    <s v="Allcto AB"/>
    <x v="3"/>
    <x v="2"/>
    <s v="Malte Svensson"/>
  </r>
  <r>
    <x v="433"/>
    <n v="1001"/>
    <x v="2"/>
    <x v="1"/>
    <x v="0"/>
    <n v="17"/>
    <n v="23065.600000000002"/>
    <n v="10553.600000000002"/>
    <s v="Telefonera Mera AB"/>
    <x v="0"/>
    <x v="0"/>
    <s v="Mac Winson"/>
  </r>
  <r>
    <x v="148"/>
    <n v="1007"/>
    <x v="1"/>
    <x v="0"/>
    <x v="2"/>
    <n v="3"/>
    <n v="2448"/>
    <n v="456"/>
    <s v="Rellaxion AB"/>
    <x v="2"/>
    <x v="0"/>
    <s v="Manne Faktursson"/>
  </r>
  <r>
    <x v="528"/>
    <n v="1010"/>
    <x v="4"/>
    <x v="1"/>
    <x v="3"/>
    <n v="8"/>
    <n v="9859.2000000000007"/>
    <n v="3075.2000000000007"/>
    <s v="Trollerilådan AB"/>
    <x v="3"/>
    <x v="1"/>
    <s v="Malte Svensson"/>
  </r>
  <r>
    <x v="1"/>
    <n v="1001"/>
    <x v="4"/>
    <x v="1"/>
    <x v="0"/>
    <n v="22"/>
    <n v="36379.200000000004"/>
    <n v="17723.200000000004"/>
    <s v="Telefonera Mera AB"/>
    <x v="0"/>
    <x v="0"/>
    <s v="Mac Winson"/>
  </r>
  <r>
    <x v="529"/>
    <n v="1007"/>
    <x v="1"/>
    <x v="0"/>
    <x v="2"/>
    <n v="15"/>
    <n v="12240"/>
    <n v="2280"/>
    <s v="Rellaxion AB"/>
    <x v="2"/>
    <x v="0"/>
    <s v="Manne Faktursson"/>
  </r>
  <r>
    <x v="56"/>
    <n v="1009"/>
    <x v="0"/>
    <x v="0"/>
    <x v="2"/>
    <n v="30"/>
    <n v="35711.999999999993"/>
    <n v="17711.999999999993"/>
    <s v="Bollberga AB"/>
    <x v="2"/>
    <x v="2"/>
    <s v="Manne Faktursson"/>
  </r>
  <r>
    <x v="266"/>
    <n v="1005"/>
    <x v="2"/>
    <x v="1"/>
    <x v="0"/>
    <n v="8"/>
    <n v="10547.2"/>
    <n v="4659.2000000000007"/>
    <s v="Prefolkia AB"/>
    <x v="0"/>
    <x v="2"/>
    <s v="Mac Winson"/>
  </r>
  <r>
    <x v="216"/>
    <n v="1003"/>
    <x v="0"/>
    <x v="0"/>
    <x v="1"/>
    <n v="20"/>
    <n v="26040"/>
    <n v="14040"/>
    <s v="Vårdia AB"/>
    <x v="1"/>
    <x v="1"/>
    <s v="Clint Billton"/>
  </r>
  <r>
    <x v="361"/>
    <n v="1004"/>
    <x v="1"/>
    <x v="0"/>
    <x v="2"/>
    <n v="30"/>
    <n v="31680"/>
    <n v="11760"/>
    <s v="Mellerix AB"/>
    <x v="2"/>
    <x v="1"/>
    <s v="Manne Faktursson"/>
  </r>
  <r>
    <x v="530"/>
    <n v="1010"/>
    <x v="5"/>
    <x v="0"/>
    <x v="3"/>
    <n v="10"/>
    <n v="8532"/>
    <n v="1652"/>
    <s v="Trollerilådan AB"/>
    <x v="3"/>
    <x v="1"/>
    <s v="Malte Svensson"/>
  </r>
  <r>
    <x v="495"/>
    <n v="1008"/>
    <x v="4"/>
    <x v="1"/>
    <x v="3"/>
    <n v="19"/>
    <n v="29640"/>
    <n v="13528"/>
    <s v="Rödtand AB"/>
    <x v="3"/>
    <x v="0"/>
    <s v="Malte Svensson"/>
  </r>
  <r>
    <x v="531"/>
    <n v="1001"/>
    <x v="6"/>
    <x v="1"/>
    <x v="0"/>
    <n v="10"/>
    <n v="14840"/>
    <n v="7240"/>
    <s v="Telefonera Mera AB"/>
    <x v="0"/>
    <x v="0"/>
    <s v="Mac Winson"/>
  </r>
  <r>
    <x v="532"/>
    <n v="1004"/>
    <x v="5"/>
    <x v="0"/>
    <x v="2"/>
    <n v="19"/>
    <n v="22572"/>
    <n v="9500"/>
    <s v="Mellerix AB"/>
    <x v="2"/>
    <x v="1"/>
    <s v="Manne Faktursson"/>
  </r>
  <r>
    <x v="214"/>
    <n v="1006"/>
    <x v="1"/>
    <x v="0"/>
    <x v="3"/>
    <n v="16"/>
    <n v="13824"/>
    <n v="3200"/>
    <s v="Allcto AB"/>
    <x v="3"/>
    <x v="2"/>
    <s v="Malte Svensson"/>
  </r>
  <r>
    <x v="266"/>
    <n v="1001"/>
    <x v="2"/>
    <x v="1"/>
    <x v="0"/>
    <n v="3"/>
    <n v="4070.4000000000005"/>
    <n v="1862.4000000000005"/>
    <s v="Telefonera Mera AB"/>
    <x v="0"/>
    <x v="0"/>
    <s v="Mac Winson"/>
  </r>
  <r>
    <x v="112"/>
    <n v="1005"/>
    <x v="3"/>
    <x v="0"/>
    <x v="0"/>
    <n v="11"/>
    <n v="13142.8"/>
    <n v="5662.7999999999993"/>
    <s v="Prefolkia AB"/>
    <x v="0"/>
    <x v="2"/>
    <s v="Mac Winson"/>
  </r>
  <r>
    <x v="306"/>
    <n v="1008"/>
    <x v="0"/>
    <x v="0"/>
    <x v="3"/>
    <n v="15"/>
    <n v="18600"/>
    <n v="9600"/>
    <s v="Rödtand AB"/>
    <x v="3"/>
    <x v="0"/>
    <s v="Malte Svensson"/>
  </r>
  <r>
    <x v="367"/>
    <n v="1010"/>
    <x v="2"/>
    <x v="1"/>
    <x v="3"/>
    <n v="22"/>
    <n v="22246.400000000001"/>
    <n v="6054.4000000000015"/>
    <s v="Trollerilådan AB"/>
    <x v="3"/>
    <x v="1"/>
    <s v="Malte Svensson"/>
  </r>
  <r>
    <x v="378"/>
    <n v="1002"/>
    <x v="4"/>
    <x v="1"/>
    <x v="0"/>
    <n v="19"/>
    <n v="28158"/>
    <n v="12046"/>
    <s v="Brellboxy AB"/>
    <x v="0"/>
    <x v="1"/>
    <s v="Mac Winson"/>
  </r>
  <r>
    <x v="117"/>
    <n v="1003"/>
    <x v="2"/>
    <x v="1"/>
    <x v="1"/>
    <n v="10"/>
    <n v="13440"/>
    <n v="6080"/>
    <s v="Vårdia AB"/>
    <x v="1"/>
    <x v="1"/>
    <s v="Clint Billton"/>
  </r>
  <r>
    <x v="176"/>
    <n v="1001"/>
    <x v="4"/>
    <x v="1"/>
    <x v="0"/>
    <n v="5"/>
    <n v="8268"/>
    <n v="4028"/>
    <s v="Telefonera Mera AB"/>
    <x v="0"/>
    <x v="0"/>
    <s v="Mac Winson"/>
  </r>
  <r>
    <x v="104"/>
    <n v="1005"/>
    <x v="1"/>
    <x v="0"/>
    <x v="0"/>
    <n v="13"/>
    <n v="12854.400000000001"/>
    <n v="4222.4000000000015"/>
    <s v="Prefolkia AB"/>
    <x v="0"/>
    <x v="2"/>
    <s v="Mac Winson"/>
  </r>
  <r>
    <x v="242"/>
    <n v="1003"/>
    <x v="5"/>
    <x v="0"/>
    <x v="1"/>
    <n v="10"/>
    <n v="11340"/>
    <n v="4460"/>
    <s v="Vårdia AB"/>
    <x v="1"/>
    <x v="1"/>
    <s v="Clint Billton"/>
  </r>
  <r>
    <x v="533"/>
    <n v="1003"/>
    <x v="2"/>
    <x v="1"/>
    <x v="1"/>
    <n v="8"/>
    <n v="10752"/>
    <n v="4864"/>
    <s v="Vårdia AB"/>
    <x v="1"/>
    <x v="1"/>
    <s v="Clint Billton"/>
  </r>
  <r>
    <x v="161"/>
    <n v="1005"/>
    <x v="6"/>
    <x v="1"/>
    <x v="0"/>
    <n v="24"/>
    <n v="34608"/>
    <n v="16368"/>
    <s v="Prefolkia AB"/>
    <x v="0"/>
    <x v="2"/>
    <s v="Mac Winson"/>
  </r>
  <r>
    <x v="496"/>
    <n v="1004"/>
    <x v="0"/>
    <x v="0"/>
    <x v="2"/>
    <n v="28"/>
    <n v="38192"/>
    <n v="21392"/>
    <s v="Mellerix AB"/>
    <x v="2"/>
    <x v="1"/>
    <s v="Manne Faktursson"/>
  </r>
  <r>
    <x v="164"/>
    <n v="1005"/>
    <x v="6"/>
    <x v="1"/>
    <x v="0"/>
    <n v="9"/>
    <n v="12978"/>
    <n v="6138"/>
    <s v="Prefolkia AB"/>
    <x v="0"/>
    <x v="2"/>
    <s v="Mac Winson"/>
  </r>
  <r>
    <x v="88"/>
    <n v="1001"/>
    <x v="4"/>
    <x v="1"/>
    <x v="0"/>
    <n v="17"/>
    <n v="28111.200000000001"/>
    <n v="13695.2"/>
    <s v="Telefonera Mera AB"/>
    <x v="0"/>
    <x v="0"/>
    <s v="Mac Winson"/>
  </r>
  <r>
    <x v="125"/>
    <n v="1005"/>
    <x v="2"/>
    <x v="1"/>
    <x v="0"/>
    <n v="5"/>
    <n v="6592"/>
    <n v="2912"/>
    <s v="Prefolkia AB"/>
    <x v="0"/>
    <x v="2"/>
    <s v="Mac Winson"/>
  </r>
  <r>
    <x v="416"/>
    <n v="1004"/>
    <x v="0"/>
    <x v="0"/>
    <x v="2"/>
    <n v="11"/>
    <n v="15004"/>
    <n v="8404"/>
    <s v="Mellerix AB"/>
    <x v="2"/>
    <x v="1"/>
    <s v="Manne Faktursson"/>
  </r>
  <r>
    <x v="81"/>
    <n v="1001"/>
    <x v="6"/>
    <x v="1"/>
    <x v="0"/>
    <n v="28"/>
    <n v="41552"/>
    <n v="20272"/>
    <s v="Telefonera Mera AB"/>
    <x v="0"/>
    <x v="0"/>
    <s v="Mac Winson"/>
  </r>
  <r>
    <x v="475"/>
    <n v="1007"/>
    <x v="4"/>
    <x v="1"/>
    <x v="2"/>
    <n v="11"/>
    <n v="14586"/>
    <n v="5258"/>
    <s v="Rellaxion AB"/>
    <x v="2"/>
    <x v="0"/>
    <s v="Manne Faktursson"/>
  </r>
  <r>
    <x v="225"/>
    <n v="1001"/>
    <x v="2"/>
    <x v="1"/>
    <x v="0"/>
    <n v="10"/>
    <n v="13568.000000000002"/>
    <n v="6208.0000000000018"/>
    <s v="Telefonera Mera AB"/>
    <x v="0"/>
    <x v="0"/>
    <s v="Mac Winson"/>
  </r>
  <r>
    <x v="534"/>
    <n v="1006"/>
    <x v="2"/>
    <x v="1"/>
    <x v="3"/>
    <n v="14"/>
    <n v="16128"/>
    <n v="5824"/>
    <s v="Allcto AB"/>
    <x v="3"/>
    <x v="2"/>
    <s v="Malte Svensson"/>
  </r>
  <r>
    <x v="234"/>
    <n v="1007"/>
    <x v="6"/>
    <x v="1"/>
    <x v="2"/>
    <n v="15"/>
    <n v="17850"/>
    <n v="6450"/>
    <s v="Rellaxion AB"/>
    <x v="2"/>
    <x v="0"/>
    <s v="Manne Faktursson"/>
  </r>
  <r>
    <x v="535"/>
    <n v="1001"/>
    <x v="2"/>
    <x v="1"/>
    <x v="0"/>
    <n v="14"/>
    <n v="18995.200000000004"/>
    <n v="8691.2000000000044"/>
    <s v="Telefonera Mera AB"/>
    <x v="0"/>
    <x v="0"/>
    <s v="Mac Winson"/>
  </r>
  <r>
    <x v="305"/>
    <n v="1008"/>
    <x v="1"/>
    <x v="0"/>
    <x v="3"/>
    <n v="7"/>
    <n v="6720"/>
    <n v="2072"/>
    <s v="Rödtand AB"/>
    <x v="3"/>
    <x v="0"/>
    <s v="Malte Svensson"/>
  </r>
  <r>
    <x v="244"/>
    <n v="1009"/>
    <x v="2"/>
    <x v="1"/>
    <x v="2"/>
    <n v="1"/>
    <n v="1228.8"/>
    <n v="492.79999999999995"/>
    <s v="Bollberga AB"/>
    <x v="2"/>
    <x v="2"/>
    <s v="Manne Faktursson"/>
  </r>
  <r>
    <x v="536"/>
    <n v="1003"/>
    <x v="6"/>
    <x v="1"/>
    <x v="1"/>
    <n v="13"/>
    <n v="19110"/>
    <n v="9230"/>
    <s v="Vårdia AB"/>
    <x v="1"/>
    <x v="1"/>
    <s v="Clint Billton"/>
  </r>
  <r>
    <x v="537"/>
    <n v="1003"/>
    <x v="2"/>
    <x v="1"/>
    <x v="1"/>
    <n v="18"/>
    <n v="24192"/>
    <n v="10944"/>
    <s v="Vårdia AB"/>
    <x v="1"/>
    <x v="1"/>
    <s v="Clint Billton"/>
  </r>
  <r>
    <x v="261"/>
    <n v="1001"/>
    <x v="3"/>
    <x v="0"/>
    <x v="0"/>
    <n v="13"/>
    <n v="15984.800000000001"/>
    <n v="7144.8000000000011"/>
    <s v="Telefonera Mera AB"/>
    <x v="0"/>
    <x v="0"/>
    <s v="Mac Winson"/>
  </r>
  <r>
    <x v="538"/>
    <n v="1001"/>
    <x v="6"/>
    <x v="1"/>
    <x v="0"/>
    <n v="19"/>
    <n v="28196"/>
    <n v="13756"/>
    <s v="Telefonera Mera AB"/>
    <x v="0"/>
    <x v="0"/>
    <s v="Mac Winson"/>
  </r>
  <r>
    <x v="508"/>
    <n v="1008"/>
    <x v="4"/>
    <x v="1"/>
    <x v="3"/>
    <n v="23"/>
    <n v="35880"/>
    <n v="16376"/>
    <s v="Rödtand AB"/>
    <x v="3"/>
    <x v="0"/>
    <s v="Malte Svensson"/>
  </r>
  <r>
    <x v="96"/>
    <n v="1004"/>
    <x v="6"/>
    <x v="1"/>
    <x v="2"/>
    <n v="15"/>
    <n v="23100.000000000004"/>
    <n v="11700.000000000004"/>
    <s v="Mellerix AB"/>
    <x v="2"/>
    <x v="1"/>
    <s v="Manne Faktursson"/>
  </r>
  <r>
    <x v="539"/>
    <n v="1002"/>
    <x v="1"/>
    <x v="0"/>
    <x v="0"/>
    <n v="26"/>
    <n v="23712"/>
    <n v="6448"/>
    <s v="Brellboxy AB"/>
    <x v="0"/>
    <x v="1"/>
    <s v="Mac Winson"/>
  </r>
  <r>
    <x v="322"/>
    <n v="1008"/>
    <x v="4"/>
    <x v="1"/>
    <x v="3"/>
    <n v="20"/>
    <n v="31200"/>
    <n v="14240"/>
    <s v="Rödtand AB"/>
    <x v="3"/>
    <x v="0"/>
    <s v="Malte Svensson"/>
  </r>
  <r>
    <x v="430"/>
    <n v="1001"/>
    <x v="3"/>
    <x v="0"/>
    <x v="0"/>
    <n v="29"/>
    <n v="35658.400000000001"/>
    <n v="15938.400000000001"/>
    <s v="Telefonera Mera AB"/>
    <x v="0"/>
    <x v="0"/>
    <s v="Mac Winson"/>
  </r>
  <r>
    <x v="214"/>
    <n v="1003"/>
    <x v="1"/>
    <x v="0"/>
    <x v="1"/>
    <n v="27"/>
    <n v="27216"/>
    <n v="9288"/>
    <s v="Vårdia AB"/>
    <x v="1"/>
    <x v="1"/>
    <s v="Clint Billton"/>
  </r>
  <r>
    <x v="410"/>
    <n v="1003"/>
    <x v="0"/>
    <x v="0"/>
    <x v="1"/>
    <n v="13"/>
    <n v="16926"/>
    <n v="9126"/>
    <s v="Vårdia AB"/>
    <x v="1"/>
    <x v="1"/>
    <s v="Clint Billton"/>
  </r>
  <r>
    <x v="455"/>
    <n v="1011"/>
    <x v="6"/>
    <x v="1"/>
    <x v="1"/>
    <n v="22"/>
    <n v="30492"/>
    <n v="13772"/>
    <s v="Skolia AB"/>
    <x v="1"/>
    <x v="2"/>
    <s v="Clint Billton"/>
  </r>
  <r>
    <x v="450"/>
    <n v="1011"/>
    <x v="5"/>
    <x v="0"/>
    <x v="1"/>
    <n v="18"/>
    <n v="19245.600000000002"/>
    <n v="6861.6000000000022"/>
    <s v="Skolia AB"/>
    <x v="1"/>
    <x v="2"/>
    <s v="Clint Billton"/>
  </r>
  <r>
    <x v="30"/>
    <n v="1008"/>
    <x v="2"/>
    <x v="1"/>
    <x v="3"/>
    <n v="10"/>
    <n v="12800"/>
    <n v="5440"/>
    <s v="Rödtand AB"/>
    <x v="3"/>
    <x v="0"/>
    <s v="Malte Svensson"/>
  </r>
  <r>
    <x v="125"/>
    <n v="1001"/>
    <x v="6"/>
    <x v="1"/>
    <x v="0"/>
    <n v="11"/>
    <n v="16324"/>
    <n v="7964"/>
    <s v="Telefonera Mera AB"/>
    <x v="0"/>
    <x v="0"/>
    <s v="Mac Winson"/>
  </r>
  <r>
    <x v="537"/>
    <n v="1004"/>
    <x v="4"/>
    <x v="1"/>
    <x v="2"/>
    <n v="17"/>
    <n v="29172.000000000004"/>
    <n v="14756.000000000004"/>
    <s v="Mellerix AB"/>
    <x v="2"/>
    <x v="1"/>
    <s v="Manne Faktursson"/>
  </r>
  <r>
    <x v="86"/>
    <n v="1008"/>
    <x v="4"/>
    <x v="1"/>
    <x v="3"/>
    <n v="12"/>
    <n v="18720"/>
    <n v="8544"/>
    <s v="Rödtand AB"/>
    <x v="3"/>
    <x v="0"/>
    <s v="Malte Svensson"/>
  </r>
  <r>
    <x v="153"/>
    <n v="1007"/>
    <x v="3"/>
    <x v="0"/>
    <x v="2"/>
    <n v="7"/>
    <n v="6902"/>
    <n v="2142"/>
    <s v="Rellaxion AB"/>
    <x v="2"/>
    <x v="0"/>
    <s v="Manne Faktursson"/>
  </r>
  <r>
    <x v="298"/>
    <n v="1005"/>
    <x v="5"/>
    <x v="0"/>
    <x v="0"/>
    <n v="18"/>
    <n v="20023.2"/>
    <n v="7639.2000000000007"/>
    <s v="Prefolkia AB"/>
    <x v="0"/>
    <x v="2"/>
    <s v="Mac Winson"/>
  </r>
  <r>
    <x v="333"/>
    <n v="1003"/>
    <x v="5"/>
    <x v="0"/>
    <x v="1"/>
    <n v="10"/>
    <n v="11340"/>
    <n v="4460"/>
    <s v="Vårdia AB"/>
    <x v="1"/>
    <x v="1"/>
    <s v="Clint Billton"/>
  </r>
  <r>
    <x v="26"/>
    <n v="1005"/>
    <x v="1"/>
    <x v="0"/>
    <x v="0"/>
    <n v="9"/>
    <n v="8899.2000000000007"/>
    <n v="2923.2000000000007"/>
    <s v="Prefolkia AB"/>
    <x v="0"/>
    <x v="2"/>
    <s v="Mac Winson"/>
  </r>
  <r>
    <x v="540"/>
    <n v="1001"/>
    <x v="2"/>
    <x v="1"/>
    <x v="0"/>
    <n v="3"/>
    <n v="4070.4000000000005"/>
    <n v="1862.4000000000005"/>
    <s v="Telefonera Mera AB"/>
    <x v="0"/>
    <x v="0"/>
    <s v="Mac Winson"/>
  </r>
  <r>
    <x v="511"/>
    <n v="1005"/>
    <x v="2"/>
    <x v="1"/>
    <x v="0"/>
    <n v="13"/>
    <n v="17139.2"/>
    <n v="7571.2000000000007"/>
    <s v="Prefolkia AB"/>
    <x v="0"/>
    <x v="2"/>
    <s v="Mac Winson"/>
  </r>
  <r>
    <x v="541"/>
    <n v="1004"/>
    <x v="6"/>
    <x v="1"/>
    <x v="2"/>
    <n v="25"/>
    <n v="38500.000000000007"/>
    <n v="19500.000000000007"/>
    <s v="Mellerix AB"/>
    <x v="2"/>
    <x v="1"/>
    <s v="Manne Faktursson"/>
  </r>
  <r>
    <x v="542"/>
    <n v="1004"/>
    <x v="1"/>
    <x v="0"/>
    <x v="2"/>
    <n v="16"/>
    <n v="16896"/>
    <n v="6272"/>
    <s v="Mellerix AB"/>
    <x v="2"/>
    <x v="1"/>
    <s v="Manne Faktursson"/>
  </r>
  <r>
    <x v="171"/>
    <n v="1005"/>
    <x v="4"/>
    <x v="1"/>
    <x v="0"/>
    <n v="15"/>
    <n v="24102"/>
    <n v="11382"/>
    <s v="Prefolkia AB"/>
    <x v="0"/>
    <x v="2"/>
    <s v="Mac Winson"/>
  </r>
  <r>
    <x v="107"/>
    <n v="1004"/>
    <x v="5"/>
    <x v="0"/>
    <x v="2"/>
    <n v="27"/>
    <n v="32076"/>
    <n v="13500"/>
    <s v="Mellerix AB"/>
    <x v="2"/>
    <x v="1"/>
    <s v="Manne Faktursson"/>
  </r>
  <r>
    <x v="543"/>
    <n v="1001"/>
    <x v="2"/>
    <x v="1"/>
    <x v="0"/>
    <n v="16"/>
    <n v="21708.800000000003"/>
    <n v="9932.8000000000029"/>
    <s v="Telefonera Mera AB"/>
    <x v="0"/>
    <x v="0"/>
    <s v="Mac Winson"/>
  </r>
  <r>
    <x v="416"/>
    <n v="1003"/>
    <x v="4"/>
    <x v="1"/>
    <x v="1"/>
    <n v="28"/>
    <n v="45864"/>
    <n v="22120"/>
    <s v="Vårdia AB"/>
    <x v="1"/>
    <x v="1"/>
    <s v="Clint Billton"/>
  </r>
  <r>
    <x v="399"/>
    <n v="1003"/>
    <x v="0"/>
    <x v="0"/>
    <x v="1"/>
    <n v="23"/>
    <n v="29946"/>
    <n v="16146"/>
    <s v="Vårdia AB"/>
    <x v="1"/>
    <x v="1"/>
    <s v="Clint Billton"/>
  </r>
  <r>
    <x v="470"/>
    <n v="1004"/>
    <x v="2"/>
    <x v="1"/>
    <x v="2"/>
    <n v="10"/>
    <n v="14080"/>
    <n v="6720"/>
    <s v="Mellerix AB"/>
    <x v="2"/>
    <x v="1"/>
    <s v="Manne Faktursson"/>
  </r>
  <r>
    <x v="102"/>
    <n v="1011"/>
    <x v="5"/>
    <x v="0"/>
    <x v="1"/>
    <n v="10"/>
    <n v="10692"/>
    <n v="3812"/>
    <s v="Skolia AB"/>
    <x v="1"/>
    <x v="2"/>
    <s v="Clint Billton"/>
  </r>
  <r>
    <x v="75"/>
    <n v="1001"/>
    <x v="5"/>
    <x v="0"/>
    <x v="0"/>
    <n v="10"/>
    <n v="11448"/>
    <n v="4568"/>
    <s v="Telefonera Mera AB"/>
    <x v="0"/>
    <x v="0"/>
    <s v="Mac Winson"/>
  </r>
  <r>
    <x v="474"/>
    <n v="1007"/>
    <x v="1"/>
    <x v="0"/>
    <x v="2"/>
    <n v="12"/>
    <n v="9792"/>
    <n v="1824"/>
    <s v="Rellaxion AB"/>
    <x v="2"/>
    <x v="0"/>
    <s v="Manne Faktursson"/>
  </r>
  <r>
    <x v="248"/>
    <n v="1005"/>
    <x v="5"/>
    <x v="0"/>
    <x v="0"/>
    <n v="21"/>
    <n v="23360.400000000001"/>
    <n v="8912.4000000000015"/>
    <s v="Prefolkia AB"/>
    <x v="0"/>
    <x v="2"/>
    <s v="Mac Winson"/>
  </r>
  <r>
    <x v="72"/>
    <n v="1004"/>
    <x v="2"/>
    <x v="1"/>
    <x v="2"/>
    <n v="18"/>
    <n v="25344"/>
    <n v="12096"/>
    <s v="Mellerix AB"/>
    <x v="2"/>
    <x v="1"/>
    <s v="Manne Faktursson"/>
  </r>
  <r>
    <x v="51"/>
    <n v="1004"/>
    <x v="1"/>
    <x v="0"/>
    <x v="2"/>
    <n v="10"/>
    <n v="10560"/>
    <n v="3920"/>
    <s v="Mellerix AB"/>
    <x v="2"/>
    <x v="1"/>
    <s v="Manne Faktursson"/>
  </r>
  <r>
    <x v="544"/>
    <n v="1001"/>
    <x v="5"/>
    <x v="0"/>
    <x v="0"/>
    <n v="14"/>
    <n v="16027.199999999999"/>
    <n v="6395.1999999999989"/>
    <s v="Telefonera Mera AB"/>
    <x v="0"/>
    <x v="0"/>
    <s v="Mac Winson"/>
  </r>
  <r>
    <x v="77"/>
    <n v="1009"/>
    <x v="2"/>
    <x v="1"/>
    <x v="2"/>
    <n v="24"/>
    <n v="29491.199999999997"/>
    <n v="11827.199999999997"/>
    <s v="Bollberga AB"/>
    <x v="2"/>
    <x v="2"/>
    <s v="Manne Faktursson"/>
  </r>
  <r>
    <x v="429"/>
    <n v="1004"/>
    <x v="1"/>
    <x v="0"/>
    <x v="2"/>
    <n v="10"/>
    <n v="10560"/>
    <n v="3920"/>
    <s v="Mellerix AB"/>
    <x v="2"/>
    <x v="1"/>
    <s v="Manne Faktursson"/>
  </r>
  <r>
    <x v="545"/>
    <n v="1005"/>
    <x v="0"/>
    <x v="0"/>
    <x v="0"/>
    <n v="10"/>
    <n v="12772"/>
    <n v="6772"/>
    <s v="Prefolkia AB"/>
    <x v="0"/>
    <x v="2"/>
    <s v="Mac Winson"/>
  </r>
  <r>
    <x v="222"/>
    <n v="1008"/>
    <x v="2"/>
    <x v="1"/>
    <x v="3"/>
    <n v="10"/>
    <n v="12800"/>
    <n v="5440"/>
    <s v="Rödtand AB"/>
    <x v="3"/>
    <x v="0"/>
    <s v="Malte Svensson"/>
  </r>
  <r>
    <x v="546"/>
    <n v="1010"/>
    <x v="6"/>
    <x v="1"/>
    <x v="3"/>
    <n v="6"/>
    <n v="6636"/>
    <n v="2076"/>
    <s v="Trollerilådan AB"/>
    <x v="3"/>
    <x v="1"/>
    <s v="Malte Svensson"/>
  </r>
  <r>
    <x v="199"/>
    <n v="1005"/>
    <x v="2"/>
    <x v="1"/>
    <x v="0"/>
    <n v="11"/>
    <n v="14502.400000000001"/>
    <n v="6406.4000000000015"/>
    <s v="Prefolkia AB"/>
    <x v="0"/>
    <x v="2"/>
    <s v="Mac Winson"/>
  </r>
  <r>
    <x v="547"/>
    <n v="1002"/>
    <x v="5"/>
    <x v="0"/>
    <x v="0"/>
    <n v="4"/>
    <n v="4104"/>
    <n v="1352"/>
    <s v="Brellboxy AB"/>
    <x v="0"/>
    <x v="1"/>
    <s v="Mac Winson"/>
  </r>
  <r>
    <x v="548"/>
    <n v="1001"/>
    <x v="1"/>
    <x v="0"/>
    <x v="0"/>
    <n v="28"/>
    <n v="28492.799999999999"/>
    <n v="9900.7999999999993"/>
    <s v="Telefonera Mera AB"/>
    <x v="0"/>
    <x v="0"/>
    <s v="Mac Winson"/>
  </r>
  <r>
    <x v="549"/>
    <n v="1005"/>
    <x v="2"/>
    <x v="1"/>
    <x v="0"/>
    <n v="15"/>
    <n v="19776"/>
    <n v="8736"/>
    <s v="Prefolkia AB"/>
    <x v="0"/>
    <x v="2"/>
    <s v="Mac Winson"/>
  </r>
  <r>
    <x v="550"/>
    <n v="1001"/>
    <x v="1"/>
    <x v="0"/>
    <x v="0"/>
    <n v="9"/>
    <n v="9158.4"/>
    <n v="3182.3999999999996"/>
    <s v="Telefonera Mera AB"/>
    <x v="0"/>
    <x v="0"/>
    <s v="Mac Winson"/>
  </r>
  <r>
    <x v="357"/>
    <n v="1008"/>
    <x v="0"/>
    <x v="0"/>
    <x v="3"/>
    <n v="13"/>
    <n v="16120"/>
    <n v="8320"/>
    <s v="Rödtand AB"/>
    <x v="3"/>
    <x v="0"/>
    <s v="Malte Svensson"/>
  </r>
  <r>
    <x v="212"/>
    <n v="1001"/>
    <x v="5"/>
    <x v="0"/>
    <x v="0"/>
    <n v="10"/>
    <n v="11448"/>
    <n v="4568"/>
    <s v="Telefonera Mera AB"/>
    <x v="0"/>
    <x v="0"/>
    <s v="Mac Winson"/>
  </r>
  <r>
    <x v="425"/>
    <n v="1006"/>
    <x v="1"/>
    <x v="0"/>
    <x v="3"/>
    <n v="12"/>
    <n v="10368"/>
    <n v="2400"/>
    <s v="Allcto AB"/>
    <x v="3"/>
    <x v="2"/>
    <s v="Malte Svensson"/>
  </r>
  <r>
    <x v="551"/>
    <n v="1007"/>
    <x v="6"/>
    <x v="1"/>
    <x v="2"/>
    <n v="20"/>
    <n v="23800"/>
    <n v="8600"/>
    <s v="Rellaxion AB"/>
    <x v="2"/>
    <x v="0"/>
    <s v="Manne Faktursson"/>
  </r>
  <r>
    <x v="552"/>
    <n v="1006"/>
    <x v="2"/>
    <x v="1"/>
    <x v="3"/>
    <n v="20"/>
    <n v="23040"/>
    <n v="8320"/>
    <s v="Allcto AB"/>
    <x v="3"/>
    <x v="2"/>
    <s v="Malte Svensson"/>
  </r>
  <r>
    <x v="380"/>
    <n v="1008"/>
    <x v="0"/>
    <x v="0"/>
    <x v="3"/>
    <n v="1"/>
    <n v="1240"/>
    <n v="640"/>
    <s v="Rödtand AB"/>
    <x v="3"/>
    <x v="0"/>
    <s v="Malte Svensson"/>
  </r>
  <r>
    <x v="521"/>
    <n v="1001"/>
    <x v="2"/>
    <x v="1"/>
    <x v="0"/>
    <n v="14"/>
    <n v="18995.200000000004"/>
    <n v="8691.2000000000044"/>
    <s v="Telefonera Mera AB"/>
    <x v="0"/>
    <x v="0"/>
    <s v="Mac Winson"/>
  </r>
  <r>
    <x v="56"/>
    <n v="1005"/>
    <x v="1"/>
    <x v="0"/>
    <x v="0"/>
    <n v="11"/>
    <n v="10876.800000000001"/>
    <n v="3572.8000000000011"/>
    <s v="Prefolkia AB"/>
    <x v="0"/>
    <x v="2"/>
    <s v="Mac Winson"/>
  </r>
  <r>
    <x v="126"/>
    <n v="1003"/>
    <x v="5"/>
    <x v="0"/>
    <x v="1"/>
    <n v="9"/>
    <n v="10206"/>
    <n v="4014"/>
    <s v="Vårdia AB"/>
    <x v="1"/>
    <x v="1"/>
    <s v="Clint Billton"/>
  </r>
  <r>
    <x v="176"/>
    <n v="1007"/>
    <x v="5"/>
    <x v="0"/>
    <x v="2"/>
    <n v="20"/>
    <n v="18360"/>
    <n v="4600"/>
    <s v="Rellaxion AB"/>
    <x v="2"/>
    <x v="0"/>
    <s v="Manne Faktursson"/>
  </r>
  <r>
    <x v="553"/>
    <n v="1006"/>
    <x v="2"/>
    <x v="1"/>
    <x v="3"/>
    <n v="18"/>
    <n v="20736"/>
    <n v="7488"/>
    <s v="Allcto AB"/>
    <x v="3"/>
    <x v="2"/>
    <s v="Malte Svensson"/>
  </r>
  <r>
    <x v="397"/>
    <n v="1001"/>
    <x v="4"/>
    <x v="1"/>
    <x v="0"/>
    <n v="17"/>
    <n v="28111.200000000001"/>
    <n v="13695.2"/>
    <s v="Telefonera Mera AB"/>
    <x v="0"/>
    <x v="0"/>
    <s v="Mac Winson"/>
  </r>
  <r>
    <x v="477"/>
    <n v="1004"/>
    <x v="5"/>
    <x v="0"/>
    <x v="2"/>
    <n v="24"/>
    <n v="28512"/>
    <n v="12000"/>
    <s v="Mellerix AB"/>
    <x v="2"/>
    <x v="1"/>
    <s v="Manne Faktursson"/>
  </r>
  <r>
    <x v="554"/>
    <n v="1007"/>
    <x v="1"/>
    <x v="0"/>
    <x v="2"/>
    <n v="7"/>
    <n v="5712"/>
    <n v="1064"/>
    <s v="Rellaxion AB"/>
    <x v="2"/>
    <x v="0"/>
    <s v="Manne Faktursson"/>
  </r>
  <r>
    <x v="11"/>
    <n v="1009"/>
    <x v="1"/>
    <x v="0"/>
    <x v="2"/>
    <n v="28"/>
    <n v="25804.799999999996"/>
    <n v="7212.7999999999956"/>
    <s v="Bollberga AB"/>
    <x v="2"/>
    <x v="2"/>
    <s v="Manne Faktursson"/>
  </r>
  <r>
    <x v="555"/>
    <n v="1004"/>
    <x v="5"/>
    <x v="0"/>
    <x v="2"/>
    <n v="14"/>
    <n v="16632"/>
    <n v="7000"/>
    <s v="Mellerix AB"/>
    <x v="2"/>
    <x v="1"/>
    <s v="Manne Faktursson"/>
  </r>
  <r>
    <x v="543"/>
    <n v="1005"/>
    <x v="5"/>
    <x v="0"/>
    <x v="0"/>
    <n v="17"/>
    <n v="18910.800000000003"/>
    <n v="7214.8000000000029"/>
    <s v="Prefolkia AB"/>
    <x v="0"/>
    <x v="2"/>
    <s v="Mac Winson"/>
  </r>
  <r>
    <x v="352"/>
    <n v="1006"/>
    <x v="3"/>
    <x v="0"/>
    <x v="3"/>
    <n v="23"/>
    <n v="24012"/>
    <n v="8372"/>
    <s v="Allcto AB"/>
    <x v="3"/>
    <x v="2"/>
    <s v="Malte Svensson"/>
  </r>
  <r>
    <x v="413"/>
    <n v="1004"/>
    <x v="4"/>
    <x v="1"/>
    <x v="2"/>
    <n v="30"/>
    <n v="51480.000000000007"/>
    <n v="26040.000000000007"/>
    <s v="Mellerix AB"/>
    <x v="2"/>
    <x v="1"/>
    <s v="Manne Faktursson"/>
  </r>
  <r>
    <x v="556"/>
    <n v="1005"/>
    <x v="2"/>
    <x v="1"/>
    <x v="0"/>
    <n v="20"/>
    <n v="26368"/>
    <n v="11648"/>
    <s v="Prefolkia AB"/>
    <x v="0"/>
    <x v="2"/>
    <s v="Mac Winson"/>
  </r>
  <r>
    <x v="247"/>
    <n v="1008"/>
    <x v="3"/>
    <x v="0"/>
    <x v="3"/>
    <n v="11"/>
    <n v="12760"/>
    <n v="5280"/>
    <s v="Rödtand AB"/>
    <x v="3"/>
    <x v="0"/>
    <s v="Malte Svensson"/>
  </r>
  <r>
    <x v="532"/>
    <n v="1006"/>
    <x v="6"/>
    <x v="1"/>
    <x v="3"/>
    <n v="14"/>
    <n v="17640"/>
    <n v="7000"/>
    <s v="Allcto AB"/>
    <x v="3"/>
    <x v="2"/>
    <s v="Malte Svensson"/>
  </r>
  <r>
    <x v="136"/>
    <n v="1001"/>
    <x v="4"/>
    <x v="1"/>
    <x v="0"/>
    <n v="17"/>
    <n v="28111.200000000001"/>
    <n v="13695.2"/>
    <s v="Telefonera Mera AB"/>
    <x v="0"/>
    <x v="0"/>
    <s v="Mac Winson"/>
  </r>
  <r>
    <x v="87"/>
    <n v="1003"/>
    <x v="1"/>
    <x v="0"/>
    <x v="1"/>
    <n v="17"/>
    <n v="17136"/>
    <n v="5848"/>
    <s v="Vårdia AB"/>
    <x v="1"/>
    <x v="1"/>
    <s v="Clint Billton"/>
  </r>
  <r>
    <x v="200"/>
    <n v="1006"/>
    <x v="5"/>
    <x v="0"/>
    <x v="3"/>
    <n v="29"/>
    <n v="28188"/>
    <n v="8236"/>
    <s v="Allcto AB"/>
    <x v="3"/>
    <x v="2"/>
    <s v="Malte Svensson"/>
  </r>
  <r>
    <x v="277"/>
    <n v="1001"/>
    <x v="2"/>
    <x v="1"/>
    <x v="0"/>
    <n v="15"/>
    <n v="20352.000000000004"/>
    <n v="9312.0000000000036"/>
    <s v="Telefonera Mera AB"/>
    <x v="0"/>
    <x v="0"/>
    <s v="Mac Winson"/>
  </r>
  <r>
    <x v="395"/>
    <n v="1007"/>
    <x v="2"/>
    <x v="1"/>
    <x v="2"/>
    <n v="11"/>
    <n v="11968"/>
    <n v="3872"/>
    <s v="Rellaxion AB"/>
    <x v="2"/>
    <x v="0"/>
    <s v="Manne Faktursson"/>
  </r>
  <r>
    <x v="192"/>
    <n v="1002"/>
    <x v="2"/>
    <x v="1"/>
    <x v="0"/>
    <n v="4"/>
    <n v="4864"/>
    <n v="1920"/>
    <s v="Brellboxy AB"/>
    <x v="0"/>
    <x v="1"/>
    <s v="Mac Winson"/>
  </r>
  <r>
    <x v="378"/>
    <n v="1008"/>
    <x v="0"/>
    <x v="0"/>
    <x v="3"/>
    <n v="14"/>
    <n v="17360"/>
    <n v="8960"/>
    <s v="Rödtand AB"/>
    <x v="3"/>
    <x v="0"/>
    <s v="Malte Svensson"/>
  </r>
  <r>
    <x v="470"/>
    <n v="1004"/>
    <x v="2"/>
    <x v="1"/>
    <x v="2"/>
    <n v="11"/>
    <n v="15488"/>
    <n v="7392"/>
    <s v="Mellerix AB"/>
    <x v="2"/>
    <x v="1"/>
    <s v="Manne Faktursson"/>
  </r>
  <r>
    <x v="263"/>
    <n v="1011"/>
    <x v="3"/>
    <x v="0"/>
    <x v="1"/>
    <n v="10"/>
    <n v="11484"/>
    <n v="4684"/>
    <s v="Skolia AB"/>
    <x v="1"/>
    <x v="2"/>
    <s v="Clint Billton"/>
  </r>
  <r>
    <x v="305"/>
    <n v="1002"/>
    <x v="2"/>
    <x v="1"/>
    <x v="0"/>
    <n v="12"/>
    <n v="14592"/>
    <n v="5760"/>
    <s v="Brellboxy AB"/>
    <x v="0"/>
    <x v="1"/>
    <s v="Mac Winson"/>
  </r>
  <r>
    <x v="557"/>
    <n v="1009"/>
    <x v="1"/>
    <x v="0"/>
    <x v="2"/>
    <n v="10"/>
    <n v="9216"/>
    <n v="2576"/>
    <s v="Bollberga AB"/>
    <x v="2"/>
    <x v="2"/>
    <s v="Manne Faktursson"/>
  </r>
  <r>
    <x v="414"/>
    <n v="1004"/>
    <x v="5"/>
    <x v="0"/>
    <x v="2"/>
    <n v="17"/>
    <n v="20196"/>
    <n v="8500"/>
    <s v="Mellerix AB"/>
    <x v="2"/>
    <x v="1"/>
    <s v="Manne Faktursson"/>
  </r>
  <r>
    <x v="311"/>
    <n v="1005"/>
    <x v="6"/>
    <x v="1"/>
    <x v="0"/>
    <n v="9"/>
    <n v="12978"/>
    <n v="6138"/>
    <s v="Prefolkia AB"/>
    <x v="0"/>
    <x v="2"/>
    <s v="Mac Winson"/>
  </r>
  <r>
    <x v="557"/>
    <n v="1010"/>
    <x v="5"/>
    <x v="0"/>
    <x v="3"/>
    <n v="5"/>
    <n v="4266"/>
    <n v="826"/>
    <s v="Trollerilådan AB"/>
    <x v="3"/>
    <x v="1"/>
    <s v="Malte Svensson"/>
  </r>
  <r>
    <x v="547"/>
    <n v="1001"/>
    <x v="3"/>
    <x v="0"/>
    <x v="0"/>
    <n v="10"/>
    <n v="12296.000000000002"/>
    <n v="5496.0000000000018"/>
    <s v="Telefonera Mera AB"/>
    <x v="0"/>
    <x v="0"/>
    <s v="Mac Winson"/>
  </r>
  <r>
    <x v="6"/>
    <n v="1001"/>
    <x v="2"/>
    <x v="1"/>
    <x v="0"/>
    <n v="13"/>
    <n v="17638.400000000001"/>
    <n v="8070.4000000000015"/>
    <s v="Telefonera Mera AB"/>
    <x v="0"/>
    <x v="0"/>
    <s v="Mac Winson"/>
  </r>
  <r>
    <x v="558"/>
    <n v="1001"/>
    <x v="1"/>
    <x v="0"/>
    <x v="0"/>
    <n v="12"/>
    <n v="12211.2"/>
    <n v="4243.2000000000007"/>
    <s v="Telefonera Mera AB"/>
    <x v="0"/>
    <x v="0"/>
    <s v="Mac Winson"/>
  </r>
  <r>
    <x v="323"/>
    <n v="1003"/>
    <x v="0"/>
    <x v="0"/>
    <x v="1"/>
    <n v="5"/>
    <n v="6510"/>
    <n v="3510"/>
    <s v="Vårdia AB"/>
    <x v="1"/>
    <x v="1"/>
    <s v="Clint Billton"/>
  </r>
  <r>
    <x v="353"/>
    <n v="1003"/>
    <x v="0"/>
    <x v="0"/>
    <x v="1"/>
    <n v="17"/>
    <n v="22134"/>
    <n v="11934"/>
    <s v="Vårdia AB"/>
    <x v="1"/>
    <x v="1"/>
    <s v="Clint Billton"/>
  </r>
  <r>
    <x v="3"/>
    <n v="1003"/>
    <x v="3"/>
    <x v="0"/>
    <x v="1"/>
    <n v="16"/>
    <n v="19488"/>
    <n v="8608"/>
    <s v="Vårdia AB"/>
    <x v="1"/>
    <x v="1"/>
    <s v="Clint Billton"/>
  </r>
  <r>
    <x v="559"/>
    <n v="1006"/>
    <x v="1"/>
    <x v="0"/>
    <x v="3"/>
    <n v="12"/>
    <n v="10368"/>
    <n v="2400"/>
    <s v="Allcto AB"/>
    <x v="3"/>
    <x v="2"/>
    <s v="Malte Svensson"/>
  </r>
  <r>
    <x v="475"/>
    <n v="1007"/>
    <x v="2"/>
    <x v="1"/>
    <x v="2"/>
    <n v="10"/>
    <n v="10880"/>
    <n v="3520"/>
    <s v="Rellaxion AB"/>
    <x v="2"/>
    <x v="0"/>
    <s v="Manne Faktursson"/>
  </r>
  <r>
    <x v="560"/>
    <n v="1003"/>
    <x v="1"/>
    <x v="0"/>
    <x v="1"/>
    <n v="24"/>
    <n v="24192"/>
    <n v="8256"/>
    <s v="Vårdia AB"/>
    <x v="1"/>
    <x v="1"/>
    <s v="Clint Billton"/>
  </r>
  <r>
    <x v="98"/>
    <n v="1007"/>
    <x v="4"/>
    <x v="1"/>
    <x v="2"/>
    <n v="16"/>
    <n v="21216"/>
    <n v="7648"/>
    <s v="Rellaxion AB"/>
    <x v="2"/>
    <x v="0"/>
    <s v="Manne Faktursson"/>
  </r>
  <r>
    <x v="561"/>
    <n v="1011"/>
    <x v="2"/>
    <x v="1"/>
    <x v="1"/>
    <n v="15"/>
    <n v="19008"/>
    <n v="7968"/>
    <s v="Skolia AB"/>
    <x v="1"/>
    <x v="2"/>
    <s v="Clint Billton"/>
  </r>
  <r>
    <x v="386"/>
    <n v="1001"/>
    <x v="5"/>
    <x v="0"/>
    <x v="0"/>
    <n v="10"/>
    <n v="11448"/>
    <n v="4568"/>
    <s v="Telefonera Mera AB"/>
    <x v="0"/>
    <x v="0"/>
    <s v="Mac Winson"/>
  </r>
  <r>
    <x v="88"/>
    <n v="1006"/>
    <x v="6"/>
    <x v="1"/>
    <x v="3"/>
    <n v="21"/>
    <n v="26460"/>
    <n v="10500"/>
    <s v="Allcto AB"/>
    <x v="3"/>
    <x v="2"/>
    <s v="Malte Svensson"/>
  </r>
  <r>
    <x v="336"/>
    <n v="1001"/>
    <x v="1"/>
    <x v="0"/>
    <x v="0"/>
    <n v="29"/>
    <n v="29510.400000000001"/>
    <n v="10254.400000000001"/>
    <s v="Telefonera Mera AB"/>
    <x v="0"/>
    <x v="0"/>
    <s v="Mac Winson"/>
  </r>
  <r>
    <x v="144"/>
    <n v="1004"/>
    <x v="5"/>
    <x v="0"/>
    <x v="2"/>
    <n v="9"/>
    <n v="10692"/>
    <n v="4500"/>
    <s v="Mellerix AB"/>
    <x v="2"/>
    <x v="1"/>
    <s v="Manne Faktursson"/>
  </r>
  <r>
    <x v="342"/>
    <n v="1003"/>
    <x v="5"/>
    <x v="0"/>
    <x v="1"/>
    <n v="12"/>
    <n v="13608"/>
    <n v="5352"/>
    <s v="Vårdia AB"/>
    <x v="1"/>
    <x v="1"/>
    <s v="Clint Billton"/>
  </r>
  <r>
    <x v="348"/>
    <n v="1006"/>
    <x v="3"/>
    <x v="0"/>
    <x v="3"/>
    <n v="13"/>
    <n v="13572"/>
    <n v="4732"/>
    <s v="Allcto AB"/>
    <x v="3"/>
    <x v="2"/>
    <s v="Malte Svensson"/>
  </r>
  <r>
    <x v="361"/>
    <n v="1006"/>
    <x v="6"/>
    <x v="1"/>
    <x v="3"/>
    <n v="24"/>
    <n v="30240"/>
    <n v="12000"/>
    <s v="Allcto AB"/>
    <x v="3"/>
    <x v="2"/>
    <s v="Malte Svensson"/>
  </r>
  <r>
    <x v="539"/>
    <n v="1003"/>
    <x v="5"/>
    <x v="0"/>
    <x v="1"/>
    <n v="29"/>
    <n v="32886"/>
    <n v="12934"/>
    <s v="Vårdia AB"/>
    <x v="1"/>
    <x v="1"/>
    <s v="Clint Billton"/>
  </r>
  <r>
    <x v="171"/>
    <n v="1002"/>
    <x v="1"/>
    <x v="0"/>
    <x v="0"/>
    <n v="6"/>
    <n v="5472"/>
    <n v="1488"/>
    <s v="Brellboxy AB"/>
    <x v="0"/>
    <x v="1"/>
    <s v="Mac Winson"/>
  </r>
  <r>
    <x v="479"/>
    <n v="1005"/>
    <x v="0"/>
    <x v="0"/>
    <x v="0"/>
    <n v="11"/>
    <n v="14049.2"/>
    <n v="7449.2000000000007"/>
    <s v="Prefolkia AB"/>
    <x v="0"/>
    <x v="2"/>
    <s v="Mac Winson"/>
  </r>
  <r>
    <x v="562"/>
    <n v="1008"/>
    <x v="1"/>
    <x v="0"/>
    <x v="3"/>
    <n v="26"/>
    <n v="24960"/>
    <n v="7696"/>
    <s v="Rödtand AB"/>
    <x v="3"/>
    <x v="0"/>
    <s v="Malte Svensson"/>
  </r>
  <r>
    <x v="376"/>
    <n v="1009"/>
    <x v="4"/>
    <x v="1"/>
    <x v="2"/>
    <n v="23"/>
    <n v="34444.799999999996"/>
    <n v="14940.799999999996"/>
    <s v="Bollberga AB"/>
    <x v="2"/>
    <x v="2"/>
    <s v="Manne Faktursson"/>
  </r>
  <r>
    <x v="43"/>
    <n v="1008"/>
    <x v="5"/>
    <x v="0"/>
    <x v="3"/>
    <n v="20"/>
    <n v="21600"/>
    <n v="7840"/>
    <s v="Rödtand AB"/>
    <x v="3"/>
    <x v="0"/>
    <s v="Malte Svensson"/>
  </r>
  <r>
    <x v="562"/>
    <n v="1001"/>
    <x v="4"/>
    <x v="1"/>
    <x v="0"/>
    <n v="13"/>
    <n v="21496.800000000003"/>
    <n v="10472.800000000003"/>
    <s v="Telefonera Mera AB"/>
    <x v="0"/>
    <x v="0"/>
    <s v="Mac Winson"/>
  </r>
  <r>
    <x v="563"/>
    <n v="1002"/>
    <x v="0"/>
    <x v="0"/>
    <x v="0"/>
    <n v="11"/>
    <n v="12958"/>
    <n v="6358"/>
    <s v="Brellboxy AB"/>
    <x v="0"/>
    <x v="1"/>
    <s v="Mac Winson"/>
  </r>
  <r>
    <x v="564"/>
    <n v="1008"/>
    <x v="2"/>
    <x v="1"/>
    <x v="3"/>
    <n v="8"/>
    <n v="10240"/>
    <n v="4352"/>
    <s v="Rödtand AB"/>
    <x v="3"/>
    <x v="0"/>
    <s v="Malte Svensson"/>
  </r>
  <r>
    <x v="130"/>
    <n v="1004"/>
    <x v="4"/>
    <x v="1"/>
    <x v="2"/>
    <n v="20"/>
    <n v="34320.000000000007"/>
    <n v="17360.000000000007"/>
    <s v="Mellerix AB"/>
    <x v="2"/>
    <x v="1"/>
    <s v="Manne Faktursson"/>
  </r>
  <r>
    <x v="145"/>
    <n v="1001"/>
    <x v="1"/>
    <x v="0"/>
    <x v="0"/>
    <n v="13"/>
    <n v="13228.800000000001"/>
    <n v="4596.8000000000011"/>
    <s v="Telefonera Mera AB"/>
    <x v="0"/>
    <x v="0"/>
    <s v="Mac Winson"/>
  </r>
  <r>
    <x v="565"/>
    <n v="1004"/>
    <x v="3"/>
    <x v="0"/>
    <x v="2"/>
    <n v="15"/>
    <n v="19140"/>
    <n v="8940"/>
    <s v="Mellerix AB"/>
    <x v="2"/>
    <x v="1"/>
    <s v="Manne Faktursson"/>
  </r>
  <r>
    <x v="59"/>
    <n v="1001"/>
    <x v="3"/>
    <x v="0"/>
    <x v="0"/>
    <n v="13"/>
    <n v="15984.800000000001"/>
    <n v="7144.8000000000011"/>
    <s v="Telefonera Mera AB"/>
    <x v="0"/>
    <x v="0"/>
    <s v="Mac Winson"/>
  </r>
  <r>
    <x v="70"/>
    <n v="1002"/>
    <x v="2"/>
    <x v="1"/>
    <x v="0"/>
    <n v="21"/>
    <n v="25536"/>
    <n v="10080"/>
    <s v="Brellboxy AB"/>
    <x v="0"/>
    <x v="1"/>
    <s v="Mac Winson"/>
  </r>
  <r>
    <x v="329"/>
    <n v="1011"/>
    <x v="5"/>
    <x v="0"/>
    <x v="1"/>
    <n v="16"/>
    <n v="17107.2"/>
    <n v="6099.2000000000007"/>
    <s v="Skolia AB"/>
    <x v="1"/>
    <x v="2"/>
    <s v="Clint Billton"/>
  </r>
  <r>
    <x v="457"/>
    <n v="1004"/>
    <x v="1"/>
    <x v="0"/>
    <x v="2"/>
    <n v="8"/>
    <n v="8448"/>
    <n v="3136"/>
    <s v="Mellerix AB"/>
    <x v="2"/>
    <x v="1"/>
    <s v="Manne Faktursson"/>
  </r>
  <r>
    <x v="131"/>
    <n v="1001"/>
    <x v="0"/>
    <x v="0"/>
    <x v="0"/>
    <n v="22"/>
    <n v="28916.800000000003"/>
    <n v="15716.800000000003"/>
    <s v="Telefonera Mera AB"/>
    <x v="0"/>
    <x v="0"/>
    <s v="Mac Winson"/>
  </r>
  <r>
    <x v="151"/>
    <n v="1001"/>
    <x v="2"/>
    <x v="1"/>
    <x v="0"/>
    <n v="19"/>
    <n v="25779.200000000004"/>
    <n v="11795.200000000004"/>
    <s v="Telefonera Mera AB"/>
    <x v="0"/>
    <x v="0"/>
    <s v="Mac Winson"/>
  </r>
  <r>
    <x v="378"/>
    <n v="1008"/>
    <x v="0"/>
    <x v="0"/>
    <x v="3"/>
    <n v="4"/>
    <n v="4960"/>
    <n v="2560"/>
    <s v="Rödtand AB"/>
    <x v="3"/>
    <x v="0"/>
    <s v="Malte Svensson"/>
  </r>
  <r>
    <x v="10"/>
    <n v="1003"/>
    <x v="2"/>
    <x v="1"/>
    <x v="1"/>
    <n v="10"/>
    <n v="13440"/>
    <n v="6080"/>
    <s v="Vårdia AB"/>
    <x v="1"/>
    <x v="1"/>
    <s v="Clint Billton"/>
  </r>
  <r>
    <x v="314"/>
    <n v="1008"/>
    <x v="5"/>
    <x v="0"/>
    <x v="3"/>
    <n v="12"/>
    <n v="12960"/>
    <n v="4704"/>
    <s v="Rödtand AB"/>
    <x v="3"/>
    <x v="0"/>
    <s v="Malte Svensson"/>
  </r>
  <r>
    <x v="471"/>
    <n v="1005"/>
    <x v="6"/>
    <x v="1"/>
    <x v="0"/>
    <n v="9"/>
    <n v="12978"/>
    <n v="6138"/>
    <s v="Prefolkia AB"/>
    <x v="0"/>
    <x v="2"/>
    <s v="Mac Winson"/>
  </r>
  <r>
    <x v="164"/>
    <n v="1003"/>
    <x v="0"/>
    <x v="0"/>
    <x v="1"/>
    <n v="24"/>
    <n v="31248"/>
    <n v="16848"/>
    <s v="Vårdia AB"/>
    <x v="1"/>
    <x v="1"/>
    <s v="Clint Billton"/>
  </r>
  <r>
    <x v="566"/>
    <n v="1004"/>
    <x v="1"/>
    <x v="0"/>
    <x v="2"/>
    <n v="16"/>
    <n v="16896"/>
    <n v="6272"/>
    <s v="Mellerix AB"/>
    <x v="2"/>
    <x v="1"/>
    <s v="Manne Faktursson"/>
  </r>
  <r>
    <x v="213"/>
    <n v="1004"/>
    <x v="5"/>
    <x v="0"/>
    <x v="2"/>
    <n v="13"/>
    <n v="15444"/>
    <n v="6500"/>
    <s v="Mellerix AB"/>
    <x v="2"/>
    <x v="1"/>
    <s v="Manne Faktursson"/>
  </r>
  <r>
    <x v="57"/>
    <n v="1007"/>
    <x v="6"/>
    <x v="1"/>
    <x v="2"/>
    <n v="13"/>
    <n v="15470"/>
    <n v="5590"/>
    <s v="Rellaxion AB"/>
    <x v="2"/>
    <x v="0"/>
    <s v="Manne Faktursson"/>
  </r>
  <r>
    <x v="193"/>
    <n v="1001"/>
    <x v="2"/>
    <x v="1"/>
    <x v="0"/>
    <n v="18"/>
    <n v="24422.400000000001"/>
    <n v="11174.400000000001"/>
    <s v="Telefonera Mera AB"/>
    <x v="0"/>
    <x v="0"/>
    <s v="Mac Winson"/>
  </r>
  <r>
    <x v="277"/>
    <n v="1001"/>
    <x v="1"/>
    <x v="0"/>
    <x v="0"/>
    <n v="13"/>
    <n v="13228.800000000001"/>
    <n v="4596.8000000000011"/>
    <s v="Telefonera Mera AB"/>
    <x v="0"/>
    <x v="0"/>
    <s v="Mac Winson"/>
  </r>
  <r>
    <x v="91"/>
    <n v="1004"/>
    <x v="1"/>
    <x v="0"/>
    <x v="2"/>
    <n v="12"/>
    <n v="12672"/>
    <n v="4704"/>
    <s v="Mellerix AB"/>
    <x v="2"/>
    <x v="1"/>
    <s v="Manne Faktursson"/>
  </r>
  <r>
    <x v="415"/>
    <n v="1004"/>
    <x v="1"/>
    <x v="0"/>
    <x v="2"/>
    <n v="16"/>
    <n v="16896"/>
    <n v="6272"/>
    <s v="Mellerix AB"/>
    <x v="2"/>
    <x v="1"/>
    <s v="Manne Faktursson"/>
  </r>
  <r>
    <x v="232"/>
    <n v="1009"/>
    <x v="6"/>
    <x v="1"/>
    <x v="2"/>
    <n v="16"/>
    <n v="21504"/>
    <n v="9344"/>
    <s v="Bollberga AB"/>
    <x v="2"/>
    <x v="2"/>
    <s v="Manne Faktursson"/>
  </r>
  <r>
    <x v="27"/>
    <n v="1003"/>
    <x v="1"/>
    <x v="0"/>
    <x v="1"/>
    <n v="7"/>
    <n v="7056"/>
    <n v="2408"/>
    <s v="Vårdia AB"/>
    <x v="1"/>
    <x v="1"/>
    <s v="Clint Billton"/>
  </r>
  <r>
    <x v="153"/>
    <n v="1002"/>
    <x v="5"/>
    <x v="0"/>
    <x v="0"/>
    <n v="17"/>
    <n v="17442"/>
    <n v="5746"/>
    <s v="Brellboxy AB"/>
    <x v="0"/>
    <x v="1"/>
    <s v="Mac Winson"/>
  </r>
  <r>
    <x v="567"/>
    <n v="1001"/>
    <x v="6"/>
    <x v="1"/>
    <x v="0"/>
    <n v="16"/>
    <n v="23744"/>
    <n v="11584"/>
    <s v="Telefonera Mera AB"/>
    <x v="0"/>
    <x v="0"/>
    <s v="Mac Winson"/>
  </r>
  <r>
    <x v="18"/>
    <n v="1011"/>
    <x v="2"/>
    <x v="1"/>
    <x v="1"/>
    <n v="18"/>
    <n v="22809.600000000002"/>
    <n v="9561.6000000000022"/>
    <s v="Skolia AB"/>
    <x v="1"/>
    <x v="2"/>
    <s v="Clint Billton"/>
  </r>
  <r>
    <x v="324"/>
    <n v="1001"/>
    <x v="2"/>
    <x v="1"/>
    <x v="0"/>
    <n v="11"/>
    <n v="14924.800000000003"/>
    <n v="6828.8000000000029"/>
    <s v="Telefonera Mera AB"/>
    <x v="0"/>
    <x v="0"/>
    <s v="Mac Winson"/>
  </r>
  <r>
    <x v="335"/>
    <n v="1003"/>
    <x v="2"/>
    <x v="1"/>
    <x v="1"/>
    <n v="7"/>
    <n v="9408"/>
    <n v="4256"/>
    <s v="Vårdia AB"/>
    <x v="1"/>
    <x v="1"/>
    <s v="Clint Billton"/>
  </r>
  <r>
    <x v="568"/>
    <n v="1008"/>
    <x v="3"/>
    <x v="0"/>
    <x v="3"/>
    <n v="8"/>
    <n v="9280"/>
    <n v="3840"/>
    <s v="Rödtand AB"/>
    <x v="3"/>
    <x v="0"/>
    <s v="Malte Svensson"/>
  </r>
  <r>
    <x v="569"/>
    <n v="1004"/>
    <x v="2"/>
    <x v="1"/>
    <x v="2"/>
    <n v="19"/>
    <n v="26752"/>
    <n v="12768"/>
    <s v="Mellerix AB"/>
    <x v="2"/>
    <x v="1"/>
    <s v="Manne Faktursson"/>
  </r>
  <r>
    <x v="570"/>
    <n v="1003"/>
    <x v="6"/>
    <x v="1"/>
    <x v="1"/>
    <n v="10"/>
    <n v="14700"/>
    <n v="7100"/>
    <s v="Vårdia AB"/>
    <x v="1"/>
    <x v="1"/>
    <s v="Clint Billton"/>
  </r>
  <r>
    <x v="284"/>
    <n v="1008"/>
    <x v="2"/>
    <x v="1"/>
    <x v="3"/>
    <n v="13"/>
    <n v="16640"/>
    <n v="7072"/>
    <s v="Rödtand AB"/>
    <x v="3"/>
    <x v="0"/>
    <s v="Malte Svensson"/>
  </r>
  <r>
    <x v="341"/>
    <n v="1007"/>
    <x v="5"/>
    <x v="0"/>
    <x v="2"/>
    <n v="11"/>
    <n v="10098"/>
    <n v="2530"/>
    <s v="Rellaxion AB"/>
    <x v="2"/>
    <x v="0"/>
    <s v="Manne Faktursson"/>
  </r>
  <r>
    <x v="475"/>
    <n v="1004"/>
    <x v="5"/>
    <x v="0"/>
    <x v="2"/>
    <n v="24"/>
    <n v="28512"/>
    <n v="12000"/>
    <s v="Mellerix AB"/>
    <x v="2"/>
    <x v="1"/>
    <s v="Manne Faktursson"/>
  </r>
  <r>
    <x v="166"/>
    <n v="1005"/>
    <x v="5"/>
    <x v="0"/>
    <x v="0"/>
    <n v="10"/>
    <n v="11124"/>
    <n v="4244"/>
    <s v="Prefolkia AB"/>
    <x v="0"/>
    <x v="2"/>
    <s v="Mac Winson"/>
  </r>
  <r>
    <x v="486"/>
    <n v="1003"/>
    <x v="5"/>
    <x v="0"/>
    <x v="1"/>
    <n v="28"/>
    <n v="31752"/>
    <n v="12488"/>
    <s v="Vårdia AB"/>
    <x v="1"/>
    <x v="1"/>
    <s v="Clint Billton"/>
  </r>
  <r>
    <x v="571"/>
    <n v="1006"/>
    <x v="2"/>
    <x v="1"/>
    <x v="3"/>
    <n v="4"/>
    <n v="4608"/>
    <n v="1664"/>
    <s v="Allcto AB"/>
    <x v="3"/>
    <x v="2"/>
    <s v="Malte Svensson"/>
  </r>
  <r>
    <x v="572"/>
    <n v="1007"/>
    <x v="1"/>
    <x v="0"/>
    <x v="2"/>
    <n v="19"/>
    <n v="15504"/>
    <n v="2888"/>
    <s v="Rellaxion AB"/>
    <x v="2"/>
    <x v="0"/>
    <s v="Manne Faktursson"/>
  </r>
  <r>
    <x v="248"/>
    <n v="1003"/>
    <x v="1"/>
    <x v="0"/>
    <x v="1"/>
    <n v="16"/>
    <n v="16128"/>
    <n v="5504"/>
    <s v="Vårdia AB"/>
    <x v="1"/>
    <x v="1"/>
    <s v="Clint Billton"/>
  </r>
  <r>
    <x v="245"/>
    <n v="1002"/>
    <x v="5"/>
    <x v="0"/>
    <x v="0"/>
    <n v="2"/>
    <n v="2052"/>
    <n v="676"/>
    <s v="Brellboxy AB"/>
    <x v="0"/>
    <x v="1"/>
    <s v="Mac Winson"/>
  </r>
  <r>
    <x v="464"/>
    <n v="1009"/>
    <x v="5"/>
    <x v="0"/>
    <x v="2"/>
    <n v="13"/>
    <n v="13478.4"/>
    <n v="4534.3999999999996"/>
    <s v="Bollberga AB"/>
    <x v="2"/>
    <x v="2"/>
    <s v="Manne Faktursson"/>
  </r>
  <r>
    <x v="231"/>
    <n v="1003"/>
    <x v="1"/>
    <x v="0"/>
    <x v="1"/>
    <n v="18"/>
    <n v="18144"/>
    <n v="6192"/>
    <s v="Vårdia AB"/>
    <x v="1"/>
    <x v="1"/>
    <s v="Clint Billton"/>
  </r>
  <r>
    <x v="183"/>
    <n v="1009"/>
    <x v="5"/>
    <x v="0"/>
    <x v="2"/>
    <n v="16"/>
    <n v="16588.8"/>
    <n v="5580.7999999999993"/>
    <s v="Bollberga AB"/>
    <x v="2"/>
    <x v="2"/>
    <s v="Manne Faktursson"/>
  </r>
  <r>
    <x v="112"/>
    <n v="1007"/>
    <x v="5"/>
    <x v="0"/>
    <x v="2"/>
    <n v="18"/>
    <n v="16524"/>
    <n v="4140"/>
    <s v="Rellaxion AB"/>
    <x v="2"/>
    <x v="0"/>
    <s v="Manne Faktursson"/>
  </r>
  <r>
    <x v="486"/>
    <n v="1011"/>
    <x v="2"/>
    <x v="1"/>
    <x v="1"/>
    <n v="10"/>
    <n v="12672"/>
    <n v="5312"/>
    <s v="Skolia AB"/>
    <x v="1"/>
    <x v="2"/>
    <s v="Clint Billton"/>
  </r>
  <r>
    <x v="383"/>
    <n v="1005"/>
    <x v="5"/>
    <x v="0"/>
    <x v="0"/>
    <n v="14"/>
    <n v="15573.600000000002"/>
    <n v="5941.6000000000022"/>
    <s v="Prefolkia AB"/>
    <x v="0"/>
    <x v="2"/>
    <s v="Mac Winson"/>
  </r>
  <r>
    <x v="573"/>
    <n v="1009"/>
    <x v="1"/>
    <x v="0"/>
    <x v="2"/>
    <n v="18"/>
    <n v="16588.8"/>
    <n v="4636.7999999999993"/>
    <s v="Bollberga AB"/>
    <x v="2"/>
    <x v="2"/>
    <s v="Manne Faktursson"/>
  </r>
  <r>
    <x v="40"/>
    <n v="1001"/>
    <x v="2"/>
    <x v="1"/>
    <x v="0"/>
    <n v="14"/>
    <n v="18995.200000000004"/>
    <n v="8691.2000000000044"/>
    <s v="Telefonera Mera AB"/>
    <x v="0"/>
    <x v="0"/>
    <s v="Mac Winson"/>
  </r>
  <r>
    <x v="123"/>
    <n v="1007"/>
    <x v="6"/>
    <x v="1"/>
    <x v="2"/>
    <n v="6"/>
    <n v="7140"/>
    <n v="2580"/>
    <s v="Rellaxion AB"/>
    <x v="2"/>
    <x v="0"/>
    <s v="Manne Faktursson"/>
  </r>
  <r>
    <x v="574"/>
    <n v="1007"/>
    <x v="4"/>
    <x v="1"/>
    <x v="2"/>
    <n v="18"/>
    <n v="23868"/>
    <n v="8604"/>
    <s v="Rellaxion AB"/>
    <x v="2"/>
    <x v="0"/>
    <s v="Manne Faktursson"/>
  </r>
  <r>
    <x v="375"/>
    <n v="1005"/>
    <x v="1"/>
    <x v="0"/>
    <x v="0"/>
    <n v="13"/>
    <n v="12854.400000000001"/>
    <n v="4222.4000000000015"/>
    <s v="Prefolkia AB"/>
    <x v="0"/>
    <x v="2"/>
    <s v="Mac Winson"/>
  </r>
  <r>
    <x v="467"/>
    <n v="1001"/>
    <x v="1"/>
    <x v="0"/>
    <x v="0"/>
    <n v="10"/>
    <n v="10176"/>
    <n v="3536"/>
    <s v="Telefonera Mera AB"/>
    <x v="0"/>
    <x v="0"/>
    <s v="Mac Winson"/>
  </r>
  <r>
    <x v="438"/>
    <n v="1004"/>
    <x v="2"/>
    <x v="1"/>
    <x v="2"/>
    <n v="15"/>
    <n v="21120"/>
    <n v="10080"/>
    <s v="Mellerix AB"/>
    <x v="2"/>
    <x v="1"/>
    <s v="Manne Faktursson"/>
  </r>
  <r>
    <x v="3"/>
    <n v="1010"/>
    <x v="0"/>
    <x v="0"/>
    <x v="3"/>
    <n v="12"/>
    <n v="11755.2"/>
    <n v="4555.2000000000007"/>
    <s v="Trollerilådan AB"/>
    <x v="3"/>
    <x v="1"/>
    <s v="Malte Svensson"/>
  </r>
  <r>
    <x v="575"/>
    <n v="1001"/>
    <x v="3"/>
    <x v="0"/>
    <x v="0"/>
    <n v="7"/>
    <n v="8607.2000000000007"/>
    <n v="3847.2000000000007"/>
    <s v="Telefonera Mera AB"/>
    <x v="0"/>
    <x v="0"/>
    <s v="Mac Winson"/>
  </r>
  <r>
    <x v="513"/>
    <n v="1001"/>
    <x v="2"/>
    <x v="1"/>
    <x v="0"/>
    <n v="19"/>
    <n v="25779.200000000004"/>
    <n v="11795.200000000004"/>
    <s v="Telefonera Mera AB"/>
    <x v="0"/>
    <x v="0"/>
    <s v="Mac Winson"/>
  </r>
  <r>
    <x v="264"/>
    <n v="1011"/>
    <x v="5"/>
    <x v="0"/>
    <x v="1"/>
    <n v="8"/>
    <n v="8553.6"/>
    <n v="3049.6000000000004"/>
    <s v="Skolia AB"/>
    <x v="1"/>
    <x v="2"/>
    <s v="Clint Billton"/>
  </r>
  <r>
    <x v="226"/>
    <n v="1004"/>
    <x v="1"/>
    <x v="0"/>
    <x v="2"/>
    <n v="18"/>
    <n v="19008"/>
    <n v="7056"/>
    <s v="Mellerix AB"/>
    <x v="2"/>
    <x v="1"/>
    <s v="Manne Faktursson"/>
  </r>
  <r>
    <x v="367"/>
    <n v="1004"/>
    <x v="1"/>
    <x v="0"/>
    <x v="2"/>
    <n v="29"/>
    <n v="30624"/>
    <n v="11368"/>
    <s v="Mellerix AB"/>
    <x v="2"/>
    <x v="1"/>
    <s v="Manne Faktursson"/>
  </r>
  <r>
    <x v="273"/>
    <n v="1008"/>
    <x v="4"/>
    <x v="1"/>
    <x v="3"/>
    <n v="17"/>
    <n v="26520"/>
    <n v="12104"/>
    <s v="Rödtand AB"/>
    <x v="3"/>
    <x v="0"/>
    <s v="Malte Svensson"/>
  </r>
  <r>
    <x v="226"/>
    <n v="1001"/>
    <x v="1"/>
    <x v="0"/>
    <x v="0"/>
    <n v="13"/>
    <n v="13228.800000000001"/>
    <n v="4596.8000000000011"/>
    <s v="Telefonera Mera AB"/>
    <x v="0"/>
    <x v="0"/>
    <s v="Mac Winson"/>
  </r>
  <r>
    <x v="576"/>
    <n v="1010"/>
    <x v="2"/>
    <x v="1"/>
    <x v="3"/>
    <n v="28"/>
    <n v="28313.600000000002"/>
    <n v="7705.6000000000022"/>
    <s v="Trollerilådan AB"/>
    <x v="3"/>
    <x v="1"/>
    <s v="Malte Svensson"/>
  </r>
  <r>
    <x v="577"/>
    <n v="1001"/>
    <x v="1"/>
    <x v="0"/>
    <x v="0"/>
    <n v="9"/>
    <n v="9158.4"/>
    <n v="3182.3999999999996"/>
    <s v="Telefonera Mera AB"/>
    <x v="0"/>
    <x v="0"/>
    <s v="Mac Winson"/>
  </r>
  <r>
    <x v="578"/>
    <n v="1011"/>
    <x v="2"/>
    <x v="1"/>
    <x v="1"/>
    <n v="13"/>
    <n v="16473.600000000002"/>
    <n v="6905.6000000000022"/>
    <s v="Skolia AB"/>
    <x v="1"/>
    <x v="2"/>
    <s v="Clint Billton"/>
  </r>
  <r>
    <x v="579"/>
    <n v="1011"/>
    <x v="1"/>
    <x v="0"/>
    <x v="1"/>
    <n v="9"/>
    <n v="8553.6"/>
    <n v="2577.6000000000004"/>
    <s v="Skolia AB"/>
    <x v="1"/>
    <x v="2"/>
    <s v="Clint Billton"/>
  </r>
  <r>
    <x v="337"/>
    <n v="1004"/>
    <x v="2"/>
    <x v="1"/>
    <x v="2"/>
    <n v="5"/>
    <n v="7040"/>
    <n v="3360"/>
    <s v="Mellerix AB"/>
    <x v="2"/>
    <x v="1"/>
    <s v="Manne Faktursson"/>
  </r>
  <r>
    <x v="578"/>
    <n v="1001"/>
    <x v="1"/>
    <x v="0"/>
    <x v="0"/>
    <n v="26"/>
    <n v="26457.600000000002"/>
    <n v="9193.6000000000022"/>
    <s v="Telefonera Mera AB"/>
    <x v="0"/>
    <x v="0"/>
    <s v="Mac Winson"/>
  </r>
  <r>
    <x v="537"/>
    <n v="1004"/>
    <x v="4"/>
    <x v="1"/>
    <x v="2"/>
    <n v="28"/>
    <n v="48048.000000000007"/>
    <n v="24304.000000000007"/>
    <s v="Mellerix AB"/>
    <x v="2"/>
    <x v="1"/>
    <s v="Manne Faktursson"/>
  </r>
  <r>
    <x v="148"/>
    <n v="1003"/>
    <x v="5"/>
    <x v="0"/>
    <x v="1"/>
    <n v="22"/>
    <n v="24948"/>
    <n v="9812"/>
    <s v="Vårdia AB"/>
    <x v="1"/>
    <x v="1"/>
    <s v="Clint Billton"/>
  </r>
  <r>
    <x v="562"/>
    <n v="1003"/>
    <x v="3"/>
    <x v="0"/>
    <x v="1"/>
    <n v="11"/>
    <n v="13398"/>
    <n v="5918"/>
    <s v="Vårdia AB"/>
    <x v="1"/>
    <x v="1"/>
    <s v="Clint Billton"/>
  </r>
  <r>
    <x v="580"/>
    <n v="1003"/>
    <x v="1"/>
    <x v="0"/>
    <x v="1"/>
    <n v="5"/>
    <n v="5040"/>
    <n v="1720"/>
    <s v="Vårdia AB"/>
    <x v="1"/>
    <x v="1"/>
    <s v="Clint Billton"/>
  </r>
  <r>
    <x v="272"/>
    <n v="1002"/>
    <x v="2"/>
    <x v="1"/>
    <x v="0"/>
    <n v="2"/>
    <n v="2432"/>
    <n v="960"/>
    <s v="Brellboxy AB"/>
    <x v="0"/>
    <x v="1"/>
    <s v="Mac Winson"/>
  </r>
  <r>
    <x v="72"/>
    <n v="1003"/>
    <x v="3"/>
    <x v="0"/>
    <x v="1"/>
    <n v="13"/>
    <n v="15834"/>
    <n v="6994"/>
    <s v="Vårdia AB"/>
    <x v="1"/>
    <x v="1"/>
    <s v="Clint Billton"/>
  </r>
  <r>
    <x v="242"/>
    <n v="1001"/>
    <x v="1"/>
    <x v="0"/>
    <x v="0"/>
    <n v="13"/>
    <n v="13228.800000000001"/>
    <n v="4596.8000000000011"/>
    <s v="Telefonera Mera AB"/>
    <x v="0"/>
    <x v="0"/>
    <s v="Mac Winson"/>
  </r>
  <r>
    <x v="581"/>
    <n v="1001"/>
    <x v="6"/>
    <x v="1"/>
    <x v="0"/>
    <n v="10"/>
    <n v="14840"/>
    <n v="7240"/>
    <s v="Telefonera Mera AB"/>
    <x v="0"/>
    <x v="0"/>
    <s v="Mac Winson"/>
  </r>
  <r>
    <x v="582"/>
    <n v="1003"/>
    <x v="4"/>
    <x v="1"/>
    <x v="1"/>
    <n v="26"/>
    <n v="42588"/>
    <n v="20540"/>
    <s v="Vårdia AB"/>
    <x v="1"/>
    <x v="1"/>
    <s v="Clint Billton"/>
  </r>
  <r>
    <x v="78"/>
    <n v="1011"/>
    <x v="4"/>
    <x v="1"/>
    <x v="1"/>
    <n v="18"/>
    <n v="27799.200000000001"/>
    <n v="12535.2"/>
    <s v="Skolia AB"/>
    <x v="1"/>
    <x v="2"/>
    <s v="Clint Billton"/>
  </r>
  <r>
    <x v="448"/>
    <n v="1005"/>
    <x v="2"/>
    <x v="1"/>
    <x v="0"/>
    <n v="10"/>
    <n v="13184"/>
    <n v="5824"/>
    <s v="Prefolkia AB"/>
    <x v="0"/>
    <x v="2"/>
    <s v="Mac Winson"/>
  </r>
  <r>
    <x v="235"/>
    <n v="1007"/>
    <x v="1"/>
    <x v="0"/>
    <x v="2"/>
    <n v="13"/>
    <n v="10608"/>
    <n v="1976"/>
    <s v="Rellaxion AB"/>
    <x v="2"/>
    <x v="0"/>
    <s v="Manne Faktursson"/>
  </r>
  <r>
    <x v="323"/>
    <n v="1003"/>
    <x v="1"/>
    <x v="0"/>
    <x v="1"/>
    <n v="14"/>
    <n v="14112"/>
    <n v="4816"/>
    <s v="Vårdia AB"/>
    <x v="1"/>
    <x v="1"/>
    <s v="Clint Billton"/>
  </r>
  <r>
    <x v="453"/>
    <n v="1003"/>
    <x v="1"/>
    <x v="0"/>
    <x v="1"/>
    <n v="10"/>
    <n v="10080"/>
    <n v="3440"/>
    <s v="Vårdia AB"/>
    <x v="1"/>
    <x v="1"/>
    <s v="Clint Billton"/>
  </r>
  <r>
    <x v="409"/>
    <n v="1001"/>
    <x v="5"/>
    <x v="0"/>
    <x v="0"/>
    <n v="13"/>
    <n v="14882.4"/>
    <n v="5938.4"/>
    <s v="Telefonera Mera AB"/>
    <x v="0"/>
    <x v="0"/>
    <s v="Mac Winson"/>
  </r>
  <r>
    <x v="583"/>
    <n v="1004"/>
    <x v="2"/>
    <x v="1"/>
    <x v="2"/>
    <n v="10"/>
    <n v="14080"/>
    <n v="6720"/>
    <s v="Mellerix AB"/>
    <x v="2"/>
    <x v="1"/>
    <s v="Manne Faktursson"/>
  </r>
  <r>
    <x v="584"/>
    <n v="1002"/>
    <x v="1"/>
    <x v="0"/>
    <x v="0"/>
    <n v="9"/>
    <n v="8208"/>
    <n v="2232"/>
    <s v="Brellboxy AB"/>
    <x v="0"/>
    <x v="1"/>
    <s v="Mac Winson"/>
  </r>
  <r>
    <x v="285"/>
    <n v="1003"/>
    <x v="5"/>
    <x v="0"/>
    <x v="1"/>
    <n v="24"/>
    <n v="27216"/>
    <n v="10704"/>
    <s v="Vårdia AB"/>
    <x v="1"/>
    <x v="1"/>
    <s v="Clint Billton"/>
  </r>
  <r>
    <x v="387"/>
    <n v="1004"/>
    <x v="1"/>
    <x v="0"/>
    <x v="2"/>
    <n v="21"/>
    <n v="22176"/>
    <n v="8232"/>
    <s v="Mellerix AB"/>
    <x v="2"/>
    <x v="1"/>
    <s v="Manne Faktursson"/>
  </r>
  <r>
    <x v="585"/>
    <n v="1011"/>
    <x v="5"/>
    <x v="0"/>
    <x v="1"/>
    <n v="9"/>
    <n v="9622.8000000000011"/>
    <n v="3430.8000000000011"/>
    <s v="Skolia AB"/>
    <x v="1"/>
    <x v="2"/>
    <s v="Clint Billton"/>
  </r>
  <r>
    <x v="586"/>
    <n v="1003"/>
    <x v="5"/>
    <x v="0"/>
    <x v="1"/>
    <n v="25"/>
    <n v="28350"/>
    <n v="11150"/>
    <s v="Vårdia AB"/>
    <x v="1"/>
    <x v="1"/>
    <s v="Clint Billton"/>
  </r>
  <r>
    <x v="461"/>
    <n v="1005"/>
    <x v="5"/>
    <x v="0"/>
    <x v="0"/>
    <n v="23"/>
    <n v="25585.200000000001"/>
    <n v="9761.2000000000007"/>
    <s v="Prefolkia AB"/>
    <x v="0"/>
    <x v="2"/>
    <s v="Mac Winson"/>
  </r>
  <r>
    <x v="409"/>
    <n v="1001"/>
    <x v="5"/>
    <x v="0"/>
    <x v="0"/>
    <n v="10"/>
    <n v="11448"/>
    <n v="4568"/>
    <s v="Telefonera Mera AB"/>
    <x v="0"/>
    <x v="0"/>
    <s v="Mac Winson"/>
  </r>
  <r>
    <x v="140"/>
    <n v="1008"/>
    <x v="1"/>
    <x v="0"/>
    <x v="3"/>
    <n v="13"/>
    <n v="12480"/>
    <n v="3848"/>
    <s v="Rödtand AB"/>
    <x v="3"/>
    <x v="0"/>
    <s v="Malte Svensson"/>
  </r>
  <r>
    <x v="461"/>
    <n v="1003"/>
    <x v="2"/>
    <x v="1"/>
    <x v="1"/>
    <n v="10"/>
    <n v="13440"/>
    <n v="6080"/>
    <s v="Vårdia AB"/>
    <x v="1"/>
    <x v="1"/>
    <s v="Clint Billton"/>
  </r>
  <r>
    <x v="447"/>
    <n v="1007"/>
    <x v="4"/>
    <x v="1"/>
    <x v="2"/>
    <n v="17"/>
    <n v="22542"/>
    <n v="8126"/>
    <s v="Rellaxion AB"/>
    <x v="2"/>
    <x v="0"/>
    <s v="Manne Faktursson"/>
  </r>
  <r>
    <x v="402"/>
    <n v="1003"/>
    <x v="1"/>
    <x v="0"/>
    <x v="1"/>
    <n v="19"/>
    <n v="19152"/>
    <n v="6536"/>
    <s v="Vårdia AB"/>
    <x v="1"/>
    <x v="1"/>
    <s v="Clint Billton"/>
  </r>
  <r>
    <x v="587"/>
    <n v="1003"/>
    <x v="2"/>
    <x v="1"/>
    <x v="1"/>
    <n v="8"/>
    <n v="10752"/>
    <n v="4864"/>
    <s v="Vårdia AB"/>
    <x v="1"/>
    <x v="1"/>
    <s v="Clint Billton"/>
  </r>
  <r>
    <x v="423"/>
    <n v="1003"/>
    <x v="1"/>
    <x v="0"/>
    <x v="1"/>
    <n v="6"/>
    <n v="6048"/>
    <n v="2064"/>
    <s v="Vårdia AB"/>
    <x v="1"/>
    <x v="1"/>
    <s v="Clint Billton"/>
  </r>
  <r>
    <x v="196"/>
    <n v="1007"/>
    <x v="5"/>
    <x v="0"/>
    <x v="2"/>
    <n v="15"/>
    <n v="13770"/>
    <n v="3450"/>
    <s v="Rellaxion AB"/>
    <x v="2"/>
    <x v="0"/>
    <s v="Manne Faktursson"/>
  </r>
  <r>
    <x v="389"/>
    <n v="1003"/>
    <x v="3"/>
    <x v="0"/>
    <x v="1"/>
    <n v="26"/>
    <n v="31668"/>
    <n v="13988"/>
    <s v="Vårdia AB"/>
    <x v="1"/>
    <x v="1"/>
    <s v="Clint Billton"/>
  </r>
  <r>
    <x v="413"/>
    <n v="1003"/>
    <x v="5"/>
    <x v="0"/>
    <x v="1"/>
    <n v="2"/>
    <n v="2268"/>
    <n v="892"/>
    <s v="Vårdia AB"/>
    <x v="1"/>
    <x v="1"/>
    <s v="Clint Billton"/>
  </r>
  <r>
    <x v="588"/>
    <n v="1002"/>
    <x v="6"/>
    <x v="1"/>
    <x v="0"/>
    <n v="15"/>
    <n v="19950"/>
    <n v="8550"/>
    <s v="Brellboxy AB"/>
    <x v="0"/>
    <x v="1"/>
    <s v="Mac Winson"/>
  </r>
  <r>
    <x v="568"/>
    <n v="1006"/>
    <x v="2"/>
    <x v="1"/>
    <x v="3"/>
    <n v="9"/>
    <n v="10368"/>
    <n v="3744"/>
    <s v="Allcto AB"/>
    <x v="3"/>
    <x v="2"/>
    <s v="Malte Svensson"/>
  </r>
  <r>
    <x v="208"/>
    <n v="1006"/>
    <x v="5"/>
    <x v="0"/>
    <x v="3"/>
    <n v="11"/>
    <n v="10692"/>
    <n v="3124"/>
    <s v="Allcto AB"/>
    <x v="3"/>
    <x v="2"/>
    <s v="Malte Svensson"/>
  </r>
  <r>
    <x v="456"/>
    <n v="1005"/>
    <x v="3"/>
    <x v="0"/>
    <x v="0"/>
    <n v="27"/>
    <n v="32259.599999999999"/>
    <n v="13899.599999999999"/>
    <s v="Prefolkia AB"/>
    <x v="0"/>
    <x v="2"/>
    <s v="Mac Winson"/>
  </r>
  <r>
    <x v="429"/>
    <n v="1008"/>
    <x v="2"/>
    <x v="1"/>
    <x v="3"/>
    <n v="12"/>
    <n v="15360"/>
    <n v="6528"/>
    <s v="Rödtand AB"/>
    <x v="3"/>
    <x v="0"/>
    <s v="Malte Svensson"/>
  </r>
  <r>
    <x v="589"/>
    <n v="1003"/>
    <x v="3"/>
    <x v="0"/>
    <x v="1"/>
    <n v="9"/>
    <n v="10962"/>
    <n v="4842"/>
    <s v="Vårdia AB"/>
    <x v="1"/>
    <x v="1"/>
    <s v="Clint Billton"/>
  </r>
  <r>
    <x v="151"/>
    <n v="1011"/>
    <x v="0"/>
    <x v="0"/>
    <x v="1"/>
    <n v="28"/>
    <n v="34372.799999999996"/>
    <n v="17572.799999999996"/>
    <s v="Skolia AB"/>
    <x v="1"/>
    <x v="2"/>
    <s v="Clint Billton"/>
  </r>
  <r>
    <x v="590"/>
    <n v="1003"/>
    <x v="4"/>
    <x v="1"/>
    <x v="1"/>
    <n v="13"/>
    <n v="21294"/>
    <n v="10270"/>
    <s v="Vårdia AB"/>
    <x v="1"/>
    <x v="1"/>
    <s v="Clint Billton"/>
  </r>
  <r>
    <x v="527"/>
    <n v="1003"/>
    <x v="0"/>
    <x v="0"/>
    <x v="1"/>
    <n v="4"/>
    <n v="5208"/>
    <n v="2808"/>
    <s v="Vårdia AB"/>
    <x v="1"/>
    <x v="1"/>
    <s v="Clint Billton"/>
  </r>
  <r>
    <x v="365"/>
    <n v="1008"/>
    <x v="5"/>
    <x v="0"/>
    <x v="3"/>
    <n v="20"/>
    <n v="21600"/>
    <n v="7840"/>
    <s v="Rödtand AB"/>
    <x v="3"/>
    <x v="0"/>
    <s v="Malte Svensson"/>
  </r>
  <r>
    <x v="195"/>
    <n v="1005"/>
    <x v="2"/>
    <x v="1"/>
    <x v="0"/>
    <n v="4"/>
    <n v="5273.6"/>
    <n v="2329.6000000000004"/>
    <s v="Prefolkia AB"/>
    <x v="0"/>
    <x v="2"/>
    <s v="Mac Winson"/>
  </r>
  <r>
    <x v="64"/>
    <n v="1003"/>
    <x v="6"/>
    <x v="1"/>
    <x v="1"/>
    <n v="10"/>
    <n v="14700"/>
    <n v="7100"/>
    <s v="Vårdia AB"/>
    <x v="1"/>
    <x v="1"/>
    <s v="Clint Billton"/>
  </r>
  <r>
    <x v="258"/>
    <n v="1008"/>
    <x v="6"/>
    <x v="1"/>
    <x v="3"/>
    <n v="15"/>
    <n v="21000"/>
    <n v="9600"/>
    <s v="Rödtand AB"/>
    <x v="3"/>
    <x v="0"/>
    <s v="Malte Svensson"/>
  </r>
  <r>
    <x v="324"/>
    <n v="1010"/>
    <x v="5"/>
    <x v="0"/>
    <x v="3"/>
    <n v="17"/>
    <n v="14504.400000000001"/>
    <n v="2808.4000000000015"/>
    <s v="Trollerilådan AB"/>
    <x v="3"/>
    <x v="1"/>
    <s v="Malte Svensson"/>
  </r>
  <r>
    <x v="591"/>
    <n v="1001"/>
    <x v="2"/>
    <x v="1"/>
    <x v="0"/>
    <n v="10"/>
    <n v="13568.000000000002"/>
    <n v="6208.0000000000018"/>
    <s v="Telefonera Mera AB"/>
    <x v="0"/>
    <x v="0"/>
    <s v="Mac Winson"/>
  </r>
  <r>
    <x v="492"/>
    <n v="1004"/>
    <x v="2"/>
    <x v="1"/>
    <x v="2"/>
    <n v="15"/>
    <n v="21120"/>
    <n v="10080"/>
    <s v="Mellerix AB"/>
    <x v="2"/>
    <x v="1"/>
    <s v="Manne Faktursson"/>
  </r>
  <r>
    <x v="269"/>
    <n v="1001"/>
    <x v="6"/>
    <x v="1"/>
    <x v="0"/>
    <n v="10"/>
    <n v="14840"/>
    <n v="7240"/>
    <s v="Telefonera Mera AB"/>
    <x v="0"/>
    <x v="0"/>
    <s v="Mac Winson"/>
  </r>
  <r>
    <x v="277"/>
    <n v="1007"/>
    <x v="1"/>
    <x v="0"/>
    <x v="2"/>
    <n v="15"/>
    <n v="12240"/>
    <n v="2280"/>
    <s v="Rellaxion AB"/>
    <x v="2"/>
    <x v="0"/>
    <s v="Manne Faktursson"/>
  </r>
  <r>
    <x v="592"/>
    <n v="1001"/>
    <x v="2"/>
    <x v="1"/>
    <x v="0"/>
    <n v="16"/>
    <n v="21708.800000000003"/>
    <n v="9932.8000000000029"/>
    <s v="Telefonera Mera AB"/>
    <x v="0"/>
    <x v="0"/>
    <s v="Mac Winson"/>
  </r>
  <r>
    <x v="359"/>
    <n v="1004"/>
    <x v="3"/>
    <x v="0"/>
    <x v="2"/>
    <n v="17"/>
    <n v="21692"/>
    <n v="10132"/>
    <s v="Mellerix AB"/>
    <x v="2"/>
    <x v="1"/>
    <s v="Manne Faktursson"/>
  </r>
  <r>
    <x v="546"/>
    <n v="1002"/>
    <x v="2"/>
    <x v="1"/>
    <x v="0"/>
    <n v="4"/>
    <n v="4864"/>
    <n v="1920"/>
    <s v="Brellboxy AB"/>
    <x v="0"/>
    <x v="1"/>
    <s v="Mac Winson"/>
  </r>
  <r>
    <x v="272"/>
    <n v="1003"/>
    <x v="1"/>
    <x v="0"/>
    <x v="1"/>
    <n v="2"/>
    <n v="2016"/>
    <n v="688"/>
    <s v="Vårdia AB"/>
    <x v="1"/>
    <x v="1"/>
    <s v="Clint Billton"/>
  </r>
  <r>
    <x v="573"/>
    <n v="1004"/>
    <x v="0"/>
    <x v="0"/>
    <x v="2"/>
    <n v="4"/>
    <n v="5456"/>
    <n v="3056"/>
    <s v="Mellerix AB"/>
    <x v="2"/>
    <x v="1"/>
    <s v="Manne Faktursson"/>
  </r>
  <r>
    <x v="530"/>
    <n v="1008"/>
    <x v="2"/>
    <x v="1"/>
    <x v="3"/>
    <n v="7"/>
    <n v="8960"/>
    <n v="3808"/>
    <s v="Rödtand AB"/>
    <x v="3"/>
    <x v="0"/>
    <s v="Malte Svensson"/>
  </r>
  <r>
    <x v="381"/>
    <n v="1011"/>
    <x v="5"/>
    <x v="0"/>
    <x v="1"/>
    <n v="11"/>
    <n v="11761.2"/>
    <n v="4193.2000000000007"/>
    <s v="Skolia AB"/>
    <x v="1"/>
    <x v="2"/>
    <s v="Clint Billton"/>
  </r>
  <r>
    <x v="593"/>
    <n v="1007"/>
    <x v="5"/>
    <x v="0"/>
    <x v="2"/>
    <n v="10"/>
    <n v="9180"/>
    <n v="2300"/>
    <s v="Rellaxion AB"/>
    <x v="2"/>
    <x v="0"/>
    <s v="Manne Faktursson"/>
  </r>
  <r>
    <x v="594"/>
    <n v="1001"/>
    <x v="2"/>
    <x v="1"/>
    <x v="0"/>
    <n v="29"/>
    <n v="39347.200000000004"/>
    <n v="18003.200000000004"/>
    <s v="Telefonera Mera AB"/>
    <x v="0"/>
    <x v="0"/>
    <s v="Mac Winson"/>
  </r>
  <r>
    <x v="493"/>
    <n v="1001"/>
    <x v="0"/>
    <x v="0"/>
    <x v="0"/>
    <n v="7"/>
    <n v="9200.8000000000011"/>
    <n v="5000.8000000000011"/>
    <s v="Telefonera Mera AB"/>
    <x v="0"/>
    <x v="0"/>
    <s v="Mac Winson"/>
  </r>
  <r>
    <x v="206"/>
    <n v="1001"/>
    <x v="2"/>
    <x v="1"/>
    <x v="0"/>
    <n v="12"/>
    <n v="16281.600000000002"/>
    <n v="7449.6000000000022"/>
    <s v="Telefonera Mera AB"/>
    <x v="0"/>
    <x v="0"/>
    <s v="Mac Winson"/>
  </r>
  <r>
    <x v="118"/>
    <n v="1001"/>
    <x v="2"/>
    <x v="1"/>
    <x v="0"/>
    <n v="8"/>
    <n v="10854.400000000001"/>
    <n v="4966.4000000000015"/>
    <s v="Telefonera Mera AB"/>
    <x v="0"/>
    <x v="0"/>
    <s v="Mac Winson"/>
  </r>
  <r>
    <x v="201"/>
    <n v="1003"/>
    <x v="6"/>
    <x v="1"/>
    <x v="1"/>
    <n v="14"/>
    <n v="20580"/>
    <n v="9940"/>
    <s v="Vårdia AB"/>
    <x v="1"/>
    <x v="1"/>
    <s v="Clint Billton"/>
  </r>
  <r>
    <x v="331"/>
    <n v="1010"/>
    <x v="1"/>
    <x v="0"/>
    <x v="3"/>
    <n v="4"/>
    <n v="3033.6000000000004"/>
    <n v="377.60000000000036"/>
    <s v="Trollerilådan AB"/>
    <x v="3"/>
    <x v="1"/>
    <s v="Malte Svensson"/>
  </r>
  <r>
    <x v="157"/>
    <n v="1001"/>
    <x v="1"/>
    <x v="0"/>
    <x v="0"/>
    <n v="6"/>
    <n v="6105.6"/>
    <n v="2121.6000000000004"/>
    <s v="Telefonera Mera AB"/>
    <x v="0"/>
    <x v="0"/>
    <s v="Mac Winson"/>
  </r>
  <r>
    <x v="335"/>
    <n v="1001"/>
    <x v="0"/>
    <x v="0"/>
    <x v="0"/>
    <n v="26"/>
    <n v="34174.400000000001"/>
    <n v="18574.400000000001"/>
    <s v="Telefonera Mera AB"/>
    <x v="0"/>
    <x v="0"/>
    <s v="Mac Winson"/>
  </r>
  <r>
    <x v="595"/>
    <n v="1001"/>
    <x v="6"/>
    <x v="1"/>
    <x v="0"/>
    <n v="4"/>
    <n v="5936"/>
    <n v="2896"/>
    <s v="Telefonera Mera AB"/>
    <x v="0"/>
    <x v="0"/>
    <s v="Mac Winson"/>
  </r>
  <r>
    <x v="274"/>
    <n v="1004"/>
    <x v="2"/>
    <x v="1"/>
    <x v="2"/>
    <n v="21"/>
    <n v="29568"/>
    <n v="14112"/>
    <s v="Mellerix AB"/>
    <x v="2"/>
    <x v="1"/>
    <s v="Manne Faktursson"/>
  </r>
  <r>
    <x v="36"/>
    <n v="1006"/>
    <x v="0"/>
    <x v="0"/>
    <x v="3"/>
    <n v="23"/>
    <n v="25668"/>
    <n v="11868"/>
    <s v="Allcto AB"/>
    <x v="3"/>
    <x v="2"/>
    <s v="Malte Svensson"/>
  </r>
  <r>
    <x v="183"/>
    <n v="1003"/>
    <x v="6"/>
    <x v="1"/>
    <x v="1"/>
    <n v="15"/>
    <n v="22050"/>
    <n v="10650"/>
    <s v="Vårdia AB"/>
    <x v="1"/>
    <x v="1"/>
    <s v="Clint Billton"/>
  </r>
  <r>
    <x v="307"/>
    <n v="1005"/>
    <x v="2"/>
    <x v="1"/>
    <x v="0"/>
    <n v="16"/>
    <n v="21094.400000000001"/>
    <n v="9318.4000000000015"/>
    <s v="Prefolkia AB"/>
    <x v="0"/>
    <x v="2"/>
    <s v="Mac Winson"/>
  </r>
  <r>
    <x v="596"/>
    <n v="1001"/>
    <x v="0"/>
    <x v="0"/>
    <x v="0"/>
    <n v="11"/>
    <n v="14458.400000000001"/>
    <n v="7858.4000000000015"/>
    <s v="Telefonera Mera AB"/>
    <x v="0"/>
    <x v="0"/>
    <s v="Mac Winson"/>
  </r>
  <r>
    <x v="501"/>
    <n v="1005"/>
    <x v="5"/>
    <x v="0"/>
    <x v="0"/>
    <n v="14"/>
    <n v="15573.600000000002"/>
    <n v="5941.6000000000022"/>
    <s v="Prefolkia AB"/>
    <x v="0"/>
    <x v="2"/>
    <s v="Mac Winson"/>
  </r>
  <r>
    <x v="189"/>
    <n v="1003"/>
    <x v="5"/>
    <x v="0"/>
    <x v="1"/>
    <n v="4"/>
    <n v="4536"/>
    <n v="1784"/>
    <s v="Vårdia AB"/>
    <x v="1"/>
    <x v="1"/>
    <s v="Clint Billton"/>
  </r>
  <r>
    <x v="351"/>
    <n v="1008"/>
    <x v="5"/>
    <x v="0"/>
    <x v="3"/>
    <n v="12"/>
    <n v="12960"/>
    <n v="4704"/>
    <s v="Rödtand AB"/>
    <x v="3"/>
    <x v="0"/>
    <s v="Malte Svensson"/>
  </r>
  <r>
    <x v="15"/>
    <n v="1004"/>
    <x v="1"/>
    <x v="0"/>
    <x v="2"/>
    <n v="10"/>
    <n v="10560"/>
    <n v="3920"/>
    <s v="Mellerix AB"/>
    <x v="2"/>
    <x v="1"/>
    <s v="Manne Faktursson"/>
  </r>
  <r>
    <x v="467"/>
    <n v="1006"/>
    <x v="2"/>
    <x v="1"/>
    <x v="3"/>
    <n v="18"/>
    <n v="20736"/>
    <n v="7488"/>
    <s v="Allcto AB"/>
    <x v="3"/>
    <x v="2"/>
    <s v="Malte Svensson"/>
  </r>
  <r>
    <x v="298"/>
    <n v="1003"/>
    <x v="2"/>
    <x v="1"/>
    <x v="1"/>
    <n v="10"/>
    <n v="13440"/>
    <n v="6080"/>
    <s v="Vårdia AB"/>
    <x v="1"/>
    <x v="1"/>
    <s v="Clint Billton"/>
  </r>
  <r>
    <x v="209"/>
    <n v="1001"/>
    <x v="4"/>
    <x v="1"/>
    <x v="0"/>
    <n v="12"/>
    <n v="19843.2"/>
    <n v="9667.2000000000007"/>
    <s v="Telefonera Mera AB"/>
    <x v="0"/>
    <x v="0"/>
    <s v="Mac Winson"/>
  </r>
  <r>
    <x v="520"/>
    <n v="1003"/>
    <x v="2"/>
    <x v="1"/>
    <x v="1"/>
    <n v="14"/>
    <n v="18816"/>
    <n v="8512"/>
    <s v="Vårdia AB"/>
    <x v="1"/>
    <x v="1"/>
    <s v="Clint Billton"/>
  </r>
  <r>
    <x v="251"/>
    <n v="1002"/>
    <x v="0"/>
    <x v="0"/>
    <x v="0"/>
    <n v="9"/>
    <n v="10602"/>
    <n v="5202"/>
    <s v="Brellboxy AB"/>
    <x v="0"/>
    <x v="1"/>
    <s v="Mac Winson"/>
  </r>
  <r>
    <x v="597"/>
    <n v="1001"/>
    <x v="1"/>
    <x v="0"/>
    <x v="0"/>
    <n v="6"/>
    <n v="6105.6"/>
    <n v="2121.6000000000004"/>
    <s v="Telefonera Mera AB"/>
    <x v="0"/>
    <x v="0"/>
    <s v="Mac Winson"/>
  </r>
  <r>
    <x v="568"/>
    <n v="1005"/>
    <x v="2"/>
    <x v="1"/>
    <x v="0"/>
    <n v="5"/>
    <n v="6592"/>
    <n v="2912"/>
    <s v="Prefolkia AB"/>
    <x v="0"/>
    <x v="2"/>
    <s v="Mac Winson"/>
  </r>
  <r>
    <x v="210"/>
    <n v="1005"/>
    <x v="1"/>
    <x v="0"/>
    <x v="0"/>
    <n v="19"/>
    <n v="18787.2"/>
    <n v="6171.2000000000007"/>
    <s v="Prefolkia AB"/>
    <x v="0"/>
    <x v="2"/>
    <s v="Mac Winson"/>
  </r>
  <r>
    <x v="430"/>
    <n v="1006"/>
    <x v="5"/>
    <x v="0"/>
    <x v="3"/>
    <n v="12"/>
    <n v="11664"/>
    <n v="3408"/>
    <s v="Allcto AB"/>
    <x v="3"/>
    <x v="2"/>
    <s v="Malte Svensson"/>
  </r>
  <r>
    <x v="87"/>
    <n v="1001"/>
    <x v="0"/>
    <x v="0"/>
    <x v="0"/>
    <n v="1"/>
    <n v="1314.4"/>
    <n v="714.40000000000009"/>
    <s v="Telefonera Mera AB"/>
    <x v="0"/>
    <x v="0"/>
    <s v="Mac Winson"/>
  </r>
  <r>
    <x v="206"/>
    <n v="1006"/>
    <x v="0"/>
    <x v="0"/>
    <x v="3"/>
    <n v="18"/>
    <n v="20088"/>
    <n v="9288"/>
    <s v="Allcto AB"/>
    <x v="3"/>
    <x v="2"/>
    <s v="Malte Svensson"/>
  </r>
  <r>
    <x v="321"/>
    <n v="1001"/>
    <x v="2"/>
    <x v="1"/>
    <x v="0"/>
    <n v="20"/>
    <n v="27136.000000000004"/>
    <n v="12416.000000000004"/>
    <s v="Telefonera Mera AB"/>
    <x v="0"/>
    <x v="0"/>
    <s v="Mac Winson"/>
  </r>
  <r>
    <x v="53"/>
    <n v="1001"/>
    <x v="5"/>
    <x v="0"/>
    <x v="0"/>
    <n v="10"/>
    <n v="11448"/>
    <n v="4568"/>
    <s v="Telefonera Mera AB"/>
    <x v="0"/>
    <x v="0"/>
    <s v="Mac Winson"/>
  </r>
  <r>
    <x v="499"/>
    <n v="1001"/>
    <x v="5"/>
    <x v="0"/>
    <x v="0"/>
    <n v="12"/>
    <n v="13737.599999999999"/>
    <n v="5481.5999999999985"/>
    <s v="Telefonera Mera AB"/>
    <x v="0"/>
    <x v="0"/>
    <s v="Mac Winson"/>
  </r>
  <r>
    <x v="448"/>
    <n v="1009"/>
    <x v="0"/>
    <x v="0"/>
    <x v="2"/>
    <n v="14"/>
    <n v="16665.599999999999"/>
    <n v="8265.5999999999985"/>
    <s v="Bollberga AB"/>
    <x v="2"/>
    <x v="2"/>
    <s v="Manne Faktursson"/>
  </r>
  <r>
    <x v="386"/>
    <n v="1010"/>
    <x v="2"/>
    <x v="1"/>
    <x v="3"/>
    <n v="17"/>
    <n v="17190.400000000001"/>
    <n v="4678.4000000000015"/>
    <s v="Trollerilådan AB"/>
    <x v="3"/>
    <x v="1"/>
    <s v="Malte Svensson"/>
  </r>
  <r>
    <x v="52"/>
    <n v="1001"/>
    <x v="2"/>
    <x v="1"/>
    <x v="0"/>
    <n v="9"/>
    <n v="12211.2"/>
    <n v="5587.2000000000007"/>
    <s v="Telefonera Mera AB"/>
    <x v="0"/>
    <x v="0"/>
    <s v="Mac Winson"/>
  </r>
  <r>
    <x v="598"/>
    <n v="1010"/>
    <x v="5"/>
    <x v="0"/>
    <x v="3"/>
    <n v="18"/>
    <n v="15357.6"/>
    <n v="2973.6000000000004"/>
    <s v="Trollerilådan AB"/>
    <x v="3"/>
    <x v="1"/>
    <s v="Malte Svensson"/>
  </r>
  <r>
    <x v="102"/>
    <n v="1008"/>
    <x v="6"/>
    <x v="1"/>
    <x v="3"/>
    <n v="26"/>
    <n v="36400"/>
    <n v="16640"/>
    <s v="Rödtand AB"/>
    <x v="3"/>
    <x v="0"/>
    <s v="Malte Svensson"/>
  </r>
  <r>
    <x v="398"/>
    <n v="1009"/>
    <x v="2"/>
    <x v="1"/>
    <x v="2"/>
    <n v="4"/>
    <n v="4915.2"/>
    <n v="1971.1999999999998"/>
    <s v="Bollberga AB"/>
    <x v="2"/>
    <x v="2"/>
    <s v="Manne Faktursson"/>
  </r>
  <r>
    <x v="22"/>
    <n v="1004"/>
    <x v="0"/>
    <x v="0"/>
    <x v="2"/>
    <n v="13"/>
    <n v="17732"/>
    <n v="9932"/>
    <s v="Mellerix AB"/>
    <x v="2"/>
    <x v="1"/>
    <s v="Manne Faktursson"/>
  </r>
  <r>
    <x v="581"/>
    <n v="1003"/>
    <x v="1"/>
    <x v="0"/>
    <x v="1"/>
    <n v="6"/>
    <n v="6048"/>
    <n v="2064"/>
    <s v="Vårdia AB"/>
    <x v="1"/>
    <x v="1"/>
    <s v="Clint Billton"/>
  </r>
  <r>
    <x v="599"/>
    <n v="1002"/>
    <x v="5"/>
    <x v="0"/>
    <x v="0"/>
    <n v="18"/>
    <n v="18468"/>
    <n v="6084"/>
    <s v="Brellboxy AB"/>
    <x v="0"/>
    <x v="1"/>
    <s v="Mac Winson"/>
  </r>
  <r>
    <x v="109"/>
    <n v="1009"/>
    <x v="6"/>
    <x v="1"/>
    <x v="2"/>
    <n v="10"/>
    <n v="13440"/>
    <n v="5840"/>
    <s v="Bollberga AB"/>
    <x v="2"/>
    <x v="2"/>
    <s v="Manne Faktursson"/>
  </r>
  <r>
    <x v="373"/>
    <n v="1008"/>
    <x v="2"/>
    <x v="1"/>
    <x v="3"/>
    <n v="14"/>
    <n v="17920"/>
    <n v="7616"/>
    <s v="Rödtand AB"/>
    <x v="3"/>
    <x v="0"/>
    <s v="Malte Svensson"/>
  </r>
  <r>
    <x v="40"/>
    <n v="1010"/>
    <x v="6"/>
    <x v="1"/>
    <x v="3"/>
    <n v="13"/>
    <n v="14378"/>
    <n v="4498"/>
    <s v="Trollerilådan AB"/>
    <x v="3"/>
    <x v="1"/>
    <s v="Malte Svensson"/>
  </r>
  <r>
    <x v="537"/>
    <n v="1003"/>
    <x v="2"/>
    <x v="1"/>
    <x v="1"/>
    <n v="5"/>
    <n v="6720"/>
    <n v="3040"/>
    <s v="Vårdia AB"/>
    <x v="1"/>
    <x v="1"/>
    <s v="Clint Billton"/>
  </r>
  <r>
    <x v="38"/>
    <n v="1007"/>
    <x v="5"/>
    <x v="0"/>
    <x v="2"/>
    <n v="11"/>
    <n v="10098"/>
    <n v="2530"/>
    <s v="Rellaxion AB"/>
    <x v="2"/>
    <x v="0"/>
    <s v="Manne Faktursson"/>
  </r>
  <r>
    <x v="600"/>
    <n v="1001"/>
    <x v="1"/>
    <x v="0"/>
    <x v="0"/>
    <n v="29"/>
    <n v="29510.400000000001"/>
    <n v="10254.400000000001"/>
    <s v="Telefonera Mera AB"/>
    <x v="0"/>
    <x v="0"/>
    <s v="Mac Winson"/>
  </r>
  <r>
    <x v="601"/>
    <n v="1005"/>
    <x v="5"/>
    <x v="0"/>
    <x v="0"/>
    <n v="11"/>
    <n v="12236.400000000001"/>
    <n v="4668.4000000000015"/>
    <s v="Prefolkia AB"/>
    <x v="0"/>
    <x v="2"/>
    <s v="Mac Winson"/>
  </r>
  <r>
    <x v="240"/>
    <n v="1007"/>
    <x v="2"/>
    <x v="1"/>
    <x v="2"/>
    <n v="11"/>
    <n v="11968"/>
    <n v="3872"/>
    <s v="Rellaxion AB"/>
    <x v="2"/>
    <x v="0"/>
    <s v="Manne Faktursson"/>
  </r>
  <r>
    <x v="602"/>
    <n v="1003"/>
    <x v="2"/>
    <x v="1"/>
    <x v="1"/>
    <n v="28"/>
    <n v="37632"/>
    <n v="17024"/>
    <s v="Vårdia AB"/>
    <x v="1"/>
    <x v="1"/>
    <s v="Clint Billton"/>
  </r>
  <r>
    <x v="251"/>
    <n v="1003"/>
    <x v="3"/>
    <x v="0"/>
    <x v="1"/>
    <n v="14"/>
    <n v="17052"/>
    <n v="7532"/>
    <s v="Vårdia AB"/>
    <x v="1"/>
    <x v="1"/>
    <s v="Clint Billton"/>
  </r>
  <r>
    <x v="285"/>
    <n v="1010"/>
    <x v="1"/>
    <x v="0"/>
    <x v="3"/>
    <n v="12"/>
    <n v="9100.8000000000011"/>
    <n v="1132.8000000000011"/>
    <s v="Trollerilådan AB"/>
    <x v="3"/>
    <x v="1"/>
    <s v="Malte Svensson"/>
  </r>
  <r>
    <x v="479"/>
    <n v="1011"/>
    <x v="4"/>
    <x v="1"/>
    <x v="1"/>
    <n v="27"/>
    <n v="41698.800000000003"/>
    <n v="18802.800000000003"/>
    <s v="Skolia AB"/>
    <x v="1"/>
    <x v="2"/>
    <s v="Clint Billton"/>
  </r>
  <r>
    <x v="252"/>
    <n v="1011"/>
    <x v="2"/>
    <x v="1"/>
    <x v="1"/>
    <n v="6"/>
    <n v="7603.2000000000007"/>
    <n v="3187.2000000000007"/>
    <s v="Skolia AB"/>
    <x v="1"/>
    <x v="2"/>
    <s v="Clint Billton"/>
  </r>
  <r>
    <x v="81"/>
    <n v="1001"/>
    <x v="5"/>
    <x v="0"/>
    <x v="0"/>
    <n v="12"/>
    <n v="13737.599999999999"/>
    <n v="5481.5999999999985"/>
    <s v="Telefonera Mera AB"/>
    <x v="0"/>
    <x v="0"/>
    <s v="Mac Winson"/>
  </r>
  <r>
    <x v="159"/>
    <n v="1003"/>
    <x v="2"/>
    <x v="1"/>
    <x v="1"/>
    <n v="16"/>
    <n v="21504"/>
    <n v="9728"/>
    <s v="Vårdia AB"/>
    <x v="1"/>
    <x v="1"/>
    <s v="Clint Billton"/>
  </r>
  <r>
    <x v="112"/>
    <n v="1001"/>
    <x v="2"/>
    <x v="1"/>
    <x v="0"/>
    <n v="21"/>
    <n v="28492.800000000003"/>
    <n v="13036.800000000003"/>
    <s v="Telefonera Mera AB"/>
    <x v="0"/>
    <x v="0"/>
    <s v="Mac Winson"/>
  </r>
  <r>
    <x v="603"/>
    <n v="1003"/>
    <x v="2"/>
    <x v="1"/>
    <x v="1"/>
    <n v="7"/>
    <n v="9408"/>
    <n v="4256"/>
    <s v="Vårdia AB"/>
    <x v="1"/>
    <x v="1"/>
    <s v="Clint Billton"/>
  </r>
  <r>
    <x v="393"/>
    <n v="1011"/>
    <x v="2"/>
    <x v="1"/>
    <x v="1"/>
    <n v="29"/>
    <n v="36748.800000000003"/>
    <n v="15404.800000000003"/>
    <s v="Skolia AB"/>
    <x v="1"/>
    <x v="2"/>
    <s v="Clint Billton"/>
  </r>
  <r>
    <x v="604"/>
    <n v="1008"/>
    <x v="2"/>
    <x v="1"/>
    <x v="3"/>
    <n v="10"/>
    <n v="12800"/>
    <n v="5440"/>
    <s v="Rödtand AB"/>
    <x v="3"/>
    <x v="0"/>
    <s v="Malte Svensson"/>
  </r>
  <r>
    <x v="120"/>
    <n v="1003"/>
    <x v="1"/>
    <x v="0"/>
    <x v="1"/>
    <n v="13"/>
    <n v="13104"/>
    <n v="4472"/>
    <s v="Vårdia AB"/>
    <x v="1"/>
    <x v="1"/>
    <s v="Clint Billton"/>
  </r>
  <r>
    <x v="532"/>
    <n v="1001"/>
    <x v="2"/>
    <x v="1"/>
    <x v="0"/>
    <n v="12"/>
    <n v="16281.600000000002"/>
    <n v="7449.6000000000022"/>
    <s v="Telefonera Mera AB"/>
    <x v="0"/>
    <x v="0"/>
    <s v="Mac Winson"/>
  </r>
  <r>
    <x v="30"/>
    <n v="1007"/>
    <x v="6"/>
    <x v="1"/>
    <x v="2"/>
    <n v="10"/>
    <n v="11900"/>
    <n v="4300"/>
    <s v="Rellaxion AB"/>
    <x v="2"/>
    <x v="0"/>
    <s v="Manne Faktursson"/>
  </r>
  <r>
    <x v="259"/>
    <n v="1007"/>
    <x v="0"/>
    <x v="0"/>
    <x v="2"/>
    <n v="17"/>
    <n v="17918"/>
    <n v="7718"/>
    <s v="Rellaxion AB"/>
    <x v="2"/>
    <x v="0"/>
    <s v="Manne Faktursson"/>
  </r>
  <r>
    <x v="605"/>
    <n v="1009"/>
    <x v="2"/>
    <x v="1"/>
    <x v="2"/>
    <n v="6"/>
    <n v="7372.7999999999993"/>
    <n v="2956.7999999999993"/>
    <s v="Bollberga AB"/>
    <x v="2"/>
    <x v="2"/>
    <s v="Manne Faktursson"/>
  </r>
  <r>
    <x v="552"/>
    <n v="1009"/>
    <x v="2"/>
    <x v="1"/>
    <x v="2"/>
    <n v="12"/>
    <n v="14745.599999999999"/>
    <n v="5913.5999999999985"/>
    <s v="Bollberga AB"/>
    <x v="2"/>
    <x v="2"/>
    <s v="Manne Faktursson"/>
  </r>
  <r>
    <x v="443"/>
    <n v="1004"/>
    <x v="0"/>
    <x v="0"/>
    <x v="2"/>
    <n v="6"/>
    <n v="8184"/>
    <n v="4584"/>
    <s v="Mellerix AB"/>
    <x v="2"/>
    <x v="1"/>
    <s v="Manne Faktursson"/>
  </r>
  <r>
    <x v="57"/>
    <n v="1004"/>
    <x v="1"/>
    <x v="0"/>
    <x v="2"/>
    <n v="12"/>
    <n v="12672"/>
    <n v="4704"/>
    <s v="Mellerix AB"/>
    <x v="2"/>
    <x v="1"/>
    <s v="Manne Faktursson"/>
  </r>
  <r>
    <x v="314"/>
    <n v="1006"/>
    <x v="3"/>
    <x v="0"/>
    <x v="3"/>
    <n v="6"/>
    <n v="6264"/>
    <n v="2184"/>
    <s v="Allcto AB"/>
    <x v="3"/>
    <x v="2"/>
    <s v="Malte Svensson"/>
  </r>
  <r>
    <x v="17"/>
    <n v="1001"/>
    <x v="2"/>
    <x v="1"/>
    <x v="0"/>
    <n v="20"/>
    <n v="27136.000000000004"/>
    <n v="12416.000000000004"/>
    <s v="Telefonera Mera AB"/>
    <x v="0"/>
    <x v="0"/>
    <s v="Mac Winson"/>
  </r>
  <r>
    <x v="606"/>
    <n v="1005"/>
    <x v="4"/>
    <x v="1"/>
    <x v="0"/>
    <n v="10"/>
    <n v="16068"/>
    <n v="7588"/>
    <s v="Prefolkia AB"/>
    <x v="0"/>
    <x v="2"/>
    <s v="Mac Winson"/>
  </r>
  <r>
    <x v="233"/>
    <n v="1004"/>
    <x v="6"/>
    <x v="1"/>
    <x v="2"/>
    <n v="16"/>
    <n v="24640.000000000004"/>
    <n v="12480.000000000004"/>
    <s v="Mellerix AB"/>
    <x v="2"/>
    <x v="1"/>
    <s v="Manne Faktursson"/>
  </r>
  <r>
    <x v="224"/>
    <n v="1004"/>
    <x v="2"/>
    <x v="1"/>
    <x v="2"/>
    <n v="23"/>
    <n v="32384"/>
    <n v="15456"/>
    <s v="Mellerix AB"/>
    <x v="2"/>
    <x v="1"/>
    <s v="Manne Faktursson"/>
  </r>
  <r>
    <x v="85"/>
    <n v="1008"/>
    <x v="4"/>
    <x v="1"/>
    <x v="3"/>
    <n v="7"/>
    <n v="10920"/>
    <n v="4984"/>
    <s v="Rödtand AB"/>
    <x v="3"/>
    <x v="0"/>
    <s v="Malte Svensson"/>
  </r>
  <r>
    <x v="351"/>
    <n v="1008"/>
    <x v="2"/>
    <x v="1"/>
    <x v="3"/>
    <n v="10"/>
    <n v="12800"/>
    <n v="5440"/>
    <s v="Rödtand AB"/>
    <x v="3"/>
    <x v="0"/>
    <s v="Malte Svensson"/>
  </r>
  <r>
    <x v="448"/>
    <n v="1006"/>
    <x v="5"/>
    <x v="0"/>
    <x v="3"/>
    <n v="21"/>
    <n v="20412"/>
    <n v="5964"/>
    <s v="Allcto AB"/>
    <x v="3"/>
    <x v="2"/>
    <s v="Malte Svensson"/>
  </r>
  <r>
    <x v="526"/>
    <n v="1004"/>
    <x v="5"/>
    <x v="0"/>
    <x v="2"/>
    <n v="13"/>
    <n v="15444"/>
    <n v="6500"/>
    <s v="Mellerix AB"/>
    <x v="2"/>
    <x v="1"/>
    <s v="Manne Faktursson"/>
  </r>
  <r>
    <x v="132"/>
    <n v="1001"/>
    <x v="1"/>
    <x v="0"/>
    <x v="0"/>
    <n v="29"/>
    <n v="29510.400000000001"/>
    <n v="10254.400000000001"/>
    <s v="Telefonera Mera AB"/>
    <x v="0"/>
    <x v="0"/>
    <s v="Mac Winson"/>
  </r>
  <r>
    <x v="367"/>
    <n v="1004"/>
    <x v="1"/>
    <x v="0"/>
    <x v="2"/>
    <n v="17"/>
    <n v="17952"/>
    <n v="6664"/>
    <s v="Mellerix AB"/>
    <x v="2"/>
    <x v="1"/>
    <s v="Manne Faktursson"/>
  </r>
  <r>
    <x v="159"/>
    <n v="1004"/>
    <x v="1"/>
    <x v="0"/>
    <x v="2"/>
    <n v="28"/>
    <n v="29568"/>
    <n v="10976"/>
    <s v="Mellerix AB"/>
    <x v="2"/>
    <x v="1"/>
    <s v="Manne Faktursson"/>
  </r>
  <r>
    <x v="462"/>
    <n v="1001"/>
    <x v="5"/>
    <x v="0"/>
    <x v="0"/>
    <n v="26"/>
    <n v="29764.799999999999"/>
    <n v="11876.8"/>
    <s v="Telefonera Mera AB"/>
    <x v="0"/>
    <x v="0"/>
    <s v="Mac Winson"/>
  </r>
  <r>
    <x v="541"/>
    <n v="1004"/>
    <x v="3"/>
    <x v="0"/>
    <x v="2"/>
    <n v="17"/>
    <n v="21692"/>
    <n v="10132"/>
    <s v="Mellerix AB"/>
    <x v="2"/>
    <x v="1"/>
    <s v="Manne Faktursson"/>
  </r>
  <r>
    <x v="275"/>
    <n v="1003"/>
    <x v="1"/>
    <x v="0"/>
    <x v="1"/>
    <n v="10"/>
    <n v="10080"/>
    <n v="3440"/>
    <s v="Vårdia AB"/>
    <x v="1"/>
    <x v="1"/>
    <s v="Clint Billton"/>
  </r>
  <r>
    <x v="607"/>
    <n v="1008"/>
    <x v="3"/>
    <x v="0"/>
    <x v="3"/>
    <n v="12"/>
    <n v="13920"/>
    <n v="5760"/>
    <s v="Rödtand AB"/>
    <x v="3"/>
    <x v="0"/>
    <s v="Malte Svensson"/>
  </r>
  <r>
    <x v="331"/>
    <n v="1003"/>
    <x v="6"/>
    <x v="1"/>
    <x v="1"/>
    <n v="20"/>
    <n v="29400"/>
    <n v="14200"/>
    <s v="Vårdia AB"/>
    <x v="1"/>
    <x v="1"/>
    <s v="Clint Billton"/>
  </r>
  <r>
    <x v="608"/>
    <n v="1008"/>
    <x v="3"/>
    <x v="0"/>
    <x v="3"/>
    <n v="11"/>
    <n v="12760"/>
    <n v="5280"/>
    <s v="Rödtand AB"/>
    <x v="3"/>
    <x v="0"/>
    <s v="Malte Svensson"/>
  </r>
  <r>
    <x v="233"/>
    <n v="1005"/>
    <x v="2"/>
    <x v="1"/>
    <x v="0"/>
    <n v="17"/>
    <n v="22412.800000000003"/>
    <n v="9900.8000000000029"/>
    <s v="Prefolkia AB"/>
    <x v="0"/>
    <x v="2"/>
    <s v="Mac Winson"/>
  </r>
  <r>
    <x v="455"/>
    <n v="1011"/>
    <x v="2"/>
    <x v="1"/>
    <x v="1"/>
    <n v="27"/>
    <n v="34214.400000000001"/>
    <n v="14342.400000000001"/>
    <s v="Skolia AB"/>
    <x v="1"/>
    <x v="2"/>
    <s v="Clint Billton"/>
  </r>
  <r>
    <x v="473"/>
    <n v="1005"/>
    <x v="2"/>
    <x v="1"/>
    <x v="0"/>
    <n v="14"/>
    <n v="18457.600000000002"/>
    <n v="8153.6000000000022"/>
    <s v="Prefolkia AB"/>
    <x v="0"/>
    <x v="2"/>
    <s v="Mac Winson"/>
  </r>
  <r>
    <x v="505"/>
    <n v="1001"/>
    <x v="2"/>
    <x v="1"/>
    <x v="0"/>
    <n v="10"/>
    <n v="13568.000000000002"/>
    <n v="6208.0000000000018"/>
    <s v="Telefonera Mera AB"/>
    <x v="0"/>
    <x v="0"/>
    <s v="Mac Winson"/>
  </r>
  <r>
    <x v="286"/>
    <n v="1003"/>
    <x v="1"/>
    <x v="0"/>
    <x v="1"/>
    <n v="17"/>
    <n v="17136"/>
    <n v="5848"/>
    <s v="Vårdia AB"/>
    <x v="1"/>
    <x v="1"/>
    <s v="Clint Billton"/>
  </r>
  <r>
    <x v="478"/>
    <n v="1007"/>
    <x v="1"/>
    <x v="0"/>
    <x v="2"/>
    <n v="10"/>
    <n v="8160"/>
    <n v="1520"/>
    <s v="Rellaxion AB"/>
    <x v="2"/>
    <x v="0"/>
    <s v="Manne Faktursson"/>
  </r>
  <r>
    <x v="268"/>
    <n v="1010"/>
    <x v="2"/>
    <x v="1"/>
    <x v="3"/>
    <n v="3"/>
    <n v="3033.6000000000004"/>
    <n v="825.60000000000036"/>
    <s v="Trollerilådan AB"/>
    <x v="3"/>
    <x v="1"/>
    <s v="Malte Svensson"/>
  </r>
  <r>
    <x v="412"/>
    <n v="1005"/>
    <x v="0"/>
    <x v="0"/>
    <x v="0"/>
    <n v="18"/>
    <n v="22989.600000000002"/>
    <n v="12189.600000000002"/>
    <s v="Prefolkia AB"/>
    <x v="0"/>
    <x v="2"/>
    <s v="Mac Winson"/>
  </r>
  <r>
    <x v="556"/>
    <n v="1006"/>
    <x v="1"/>
    <x v="0"/>
    <x v="3"/>
    <n v="8"/>
    <n v="6912"/>
    <n v="1600"/>
    <s v="Allcto AB"/>
    <x v="3"/>
    <x v="2"/>
    <s v="Malte Svensson"/>
  </r>
  <r>
    <x v="591"/>
    <n v="1006"/>
    <x v="5"/>
    <x v="0"/>
    <x v="3"/>
    <n v="13"/>
    <n v="12636"/>
    <n v="3692"/>
    <s v="Allcto AB"/>
    <x v="3"/>
    <x v="2"/>
    <s v="Malte Svensson"/>
  </r>
  <r>
    <x v="609"/>
    <n v="1003"/>
    <x v="1"/>
    <x v="0"/>
    <x v="1"/>
    <n v="12"/>
    <n v="12096"/>
    <n v="4128"/>
    <s v="Vårdia AB"/>
    <x v="1"/>
    <x v="1"/>
    <s v="Clint Billton"/>
  </r>
  <r>
    <x v="144"/>
    <n v="1010"/>
    <x v="2"/>
    <x v="1"/>
    <x v="3"/>
    <n v="3"/>
    <n v="3033.6000000000004"/>
    <n v="825.60000000000036"/>
    <s v="Trollerilådan AB"/>
    <x v="3"/>
    <x v="1"/>
    <s v="Malte Svensson"/>
  </r>
  <r>
    <x v="55"/>
    <n v="1003"/>
    <x v="5"/>
    <x v="0"/>
    <x v="1"/>
    <n v="21"/>
    <n v="23814"/>
    <n v="9366"/>
    <s v="Vårdia AB"/>
    <x v="1"/>
    <x v="1"/>
    <s v="Clint Billton"/>
  </r>
  <r>
    <x v="606"/>
    <n v="1008"/>
    <x v="0"/>
    <x v="0"/>
    <x v="3"/>
    <n v="15"/>
    <n v="18600"/>
    <n v="9600"/>
    <s v="Rödtand AB"/>
    <x v="3"/>
    <x v="0"/>
    <s v="Malte Svensson"/>
  </r>
  <r>
    <x v="542"/>
    <n v="1006"/>
    <x v="1"/>
    <x v="0"/>
    <x v="3"/>
    <n v="15"/>
    <n v="12960"/>
    <n v="3000"/>
    <s v="Allcto AB"/>
    <x v="3"/>
    <x v="2"/>
    <s v="Malte Svensson"/>
  </r>
  <r>
    <x v="507"/>
    <n v="1006"/>
    <x v="1"/>
    <x v="0"/>
    <x v="3"/>
    <n v="30"/>
    <n v="25920"/>
    <n v="6000"/>
    <s v="Allcto AB"/>
    <x v="3"/>
    <x v="2"/>
    <s v="Malte Svensson"/>
  </r>
  <r>
    <x v="281"/>
    <n v="1002"/>
    <x v="4"/>
    <x v="1"/>
    <x v="0"/>
    <n v="4"/>
    <n v="5928"/>
    <n v="2536"/>
    <s v="Brellboxy AB"/>
    <x v="0"/>
    <x v="1"/>
    <s v="Mac Winson"/>
  </r>
  <r>
    <x v="557"/>
    <n v="1004"/>
    <x v="2"/>
    <x v="1"/>
    <x v="2"/>
    <n v="10"/>
    <n v="14080"/>
    <n v="6720"/>
    <s v="Mellerix AB"/>
    <x v="2"/>
    <x v="1"/>
    <s v="Manne Faktursson"/>
  </r>
  <r>
    <x v="105"/>
    <n v="1004"/>
    <x v="1"/>
    <x v="0"/>
    <x v="2"/>
    <n v="22"/>
    <n v="23232"/>
    <n v="8624"/>
    <s v="Mellerix AB"/>
    <x v="2"/>
    <x v="1"/>
    <s v="Manne Faktursson"/>
  </r>
  <r>
    <x v="452"/>
    <n v="1003"/>
    <x v="4"/>
    <x v="1"/>
    <x v="1"/>
    <n v="29"/>
    <n v="47502"/>
    <n v="22910"/>
    <s v="Vårdia AB"/>
    <x v="1"/>
    <x v="1"/>
    <s v="Clint Billton"/>
  </r>
  <r>
    <x v="575"/>
    <n v="1001"/>
    <x v="3"/>
    <x v="0"/>
    <x v="0"/>
    <n v="18"/>
    <n v="22132.800000000003"/>
    <n v="9892.8000000000029"/>
    <s v="Telefonera Mera AB"/>
    <x v="0"/>
    <x v="0"/>
    <s v="Mac Winson"/>
  </r>
  <r>
    <x v="450"/>
    <n v="1008"/>
    <x v="6"/>
    <x v="1"/>
    <x v="3"/>
    <n v="19"/>
    <n v="26600"/>
    <n v="12160"/>
    <s v="Rödtand AB"/>
    <x v="3"/>
    <x v="0"/>
    <s v="Malte Svensson"/>
  </r>
  <r>
    <x v="610"/>
    <n v="1008"/>
    <x v="0"/>
    <x v="0"/>
    <x v="3"/>
    <n v="21"/>
    <n v="26040"/>
    <n v="13440"/>
    <s v="Rödtand AB"/>
    <x v="3"/>
    <x v="0"/>
    <s v="Malte Svensson"/>
  </r>
  <r>
    <x v="522"/>
    <n v="1008"/>
    <x v="5"/>
    <x v="0"/>
    <x v="3"/>
    <n v="9"/>
    <n v="9720"/>
    <n v="3528"/>
    <s v="Rödtand AB"/>
    <x v="3"/>
    <x v="0"/>
    <s v="Malte Svensson"/>
  </r>
  <r>
    <x v="609"/>
    <n v="1001"/>
    <x v="2"/>
    <x v="1"/>
    <x v="0"/>
    <n v="13"/>
    <n v="17638.400000000001"/>
    <n v="8070.4000000000015"/>
    <s v="Telefonera Mera AB"/>
    <x v="0"/>
    <x v="0"/>
    <s v="Mac Winson"/>
  </r>
  <r>
    <x v="363"/>
    <n v="1004"/>
    <x v="5"/>
    <x v="0"/>
    <x v="2"/>
    <n v="15"/>
    <n v="17820"/>
    <n v="7500"/>
    <s v="Mellerix AB"/>
    <x v="2"/>
    <x v="1"/>
    <s v="Manne Faktursson"/>
  </r>
  <r>
    <x v="317"/>
    <n v="1008"/>
    <x v="6"/>
    <x v="1"/>
    <x v="3"/>
    <n v="9"/>
    <n v="12600"/>
    <n v="5760"/>
    <s v="Rödtand AB"/>
    <x v="3"/>
    <x v="0"/>
    <s v="Malte Svensson"/>
  </r>
  <r>
    <x v="254"/>
    <n v="1001"/>
    <x v="4"/>
    <x v="1"/>
    <x v="0"/>
    <n v="28"/>
    <n v="46300.800000000003"/>
    <n v="22556.800000000003"/>
    <s v="Telefonera Mera AB"/>
    <x v="0"/>
    <x v="0"/>
    <s v="Mac Winson"/>
  </r>
  <r>
    <x v="558"/>
    <n v="1002"/>
    <x v="0"/>
    <x v="0"/>
    <x v="0"/>
    <n v="15"/>
    <n v="17670"/>
    <n v="8670"/>
    <s v="Brellboxy AB"/>
    <x v="0"/>
    <x v="1"/>
    <s v="Mac Winson"/>
  </r>
  <r>
    <x v="250"/>
    <n v="1005"/>
    <x v="2"/>
    <x v="1"/>
    <x v="0"/>
    <n v="11"/>
    <n v="14502.400000000001"/>
    <n v="6406.4000000000015"/>
    <s v="Prefolkia AB"/>
    <x v="0"/>
    <x v="2"/>
    <s v="Mac Winson"/>
  </r>
  <r>
    <x v="54"/>
    <n v="1004"/>
    <x v="3"/>
    <x v="0"/>
    <x v="2"/>
    <n v="20"/>
    <n v="25520"/>
    <n v="11920"/>
    <s v="Mellerix AB"/>
    <x v="2"/>
    <x v="1"/>
    <s v="Manne Faktursson"/>
  </r>
  <r>
    <x v="439"/>
    <n v="1002"/>
    <x v="5"/>
    <x v="0"/>
    <x v="0"/>
    <n v="9"/>
    <n v="9234"/>
    <n v="3042"/>
    <s v="Brellboxy AB"/>
    <x v="0"/>
    <x v="1"/>
    <s v="Mac Winson"/>
  </r>
  <r>
    <x v="59"/>
    <n v="1005"/>
    <x v="3"/>
    <x v="0"/>
    <x v="0"/>
    <n v="13"/>
    <n v="15532.4"/>
    <n v="6692.4"/>
    <s v="Prefolkia AB"/>
    <x v="0"/>
    <x v="2"/>
    <s v="Mac Winson"/>
  </r>
  <r>
    <x v="119"/>
    <n v="1010"/>
    <x v="3"/>
    <x v="0"/>
    <x v="3"/>
    <n v="13"/>
    <n v="11913.2"/>
    <n v="3073.2000000000007"/>
    <s v="Trollerilådan AB"/>
    <x v="3"/>
    <x v="1"/>
    <s v="Malte Svensson"/>
  </r>
  <r>
    <x v="266"/>
    <n v="1005"/>
    <x v="2"/>
    <x v="1"/>
    <x v="0"/>
    <n v="29"/>
    <n v="38233.600000000006"/>
    <n v="16889.600000000006"/>
    <s v="Prefolkia AB"/>
    <x v="0"/>
    <x v="2"/>
    <s v="Mac Winson"/>
  </r>
  <r>
    <x v="611"/>
    <n v="1003"/>
    <x v="2"/>
    <x v="1"/>
    <x v="1"/>
    <n v="17"/>
    <n v="22848"/>
    <n v="10336"/>
    <s v="Vårdia AB"/>
    <x v="1"/>
    <x v="1"/>
    <s v="Clint Billton"/>
  </r>
  <r>
    <x v="331"/>
    <n v="1002"/>
    <x v="6"/>
    <x v="1"/>
    <x v="0"/>
    <n v="16"/>
    <n v="21280"/>
    <n v="9120"/>
    <s v="Brellboxy AB"/>
    <x v="0"/>
    <x v="1"/>
    <s v="Mac Winson"/>
  </r>
  <r>
    <x v="247"/>
    <n v="1001"/>
    <x v="4"/>
    <x v="1"/>
    <x v="0"/>
    <n v="10"/>
    <n v="16536"/>
    <n v="8056"/>
    <s v="Telefonera Mera AB"/>
    <x v="0"/>
    <x v="0"/>
    <s v="Mac Winson"/>
  </r>
  <r>
    <x v="37"/>
    <n v="1005"/>
    <x v="1"/>
    <x v="0"/>
    <x v="0"/>
    <n v="10"/>
    <n v="9888"/>
    <n v="3248"/>
    <s v="Prefolkia AB"/>
    <x v="0"/>
    <x v="2"/>
    <s v="Mac Winson"/>
  </r>
  <r>
    <x v="16"/>
    <n v="1003"/>
    <x v="2"/>
    <x v="1"/>
    <x v="1"/>
    <n v="30"/>
    <n v="40320"/>
    <n v="18240"/>
    <s v="Vårdia AB"/>
    <x v="1"/>
    <x v="1"/>
    <s v="Clint Billton"/>
  </r>
  <r>
    <x v="350"/>
    <n v="1003"/>
    <x v="2"/>
    <x v="1"/>
    <x v="1"/>
    <n v="5"/>
    <n v="6720"/>
    <n v="3040"/>
    <s v="Vårdia AB"/>
    <x v="1"/>
    <x v="1"/>
    <s v="Clint Billton"/>
  </r>
  <r>
    <x v="572"/>
    <n v="1003"/>
    <x v="2"/>
    <x v="1"/>
    <x v="1"/>
    <n v="17"/>
    <n v="22848"/>
    <n v="10336"/>
    <s v="Vårdia AB"/>
    <x v="1"/>
    <x v="1"/>
    <s v="Clint Billton"/>
  </r>
  <r>
    <x v="387"/>
    <n v="1006"/>
    <x v="1"/>
    <x v="0"/>
    <x v="3"/>
    <n v="25"/>
    <n v="21600"/>
    <n v="5000"/>
    <s v="Allcto AB"/>
    <x v="3"/>
    <x v="2"/>
    <s v="Malte Svensson"/>
  </r>
  <r>
    <x v="180"/>
    <n v="1001"/>
    <x v="1"/>
    <x v="0"/>
    <x v="0"/>
    <n v="25"/>
    <n v="25440"/>
    <n v="8840"/>
    <s v="Telefonera Mera AB"/>
    <x v="0"/>
    <x v="0"/>
    <s v="Mac Winson"/>
  </r>
  <r>
    <x v="326"/>
    <n v="1010"/>
    <x v="5"/>
    <x v="0"/>
    <x v="3"/>
    <n v="11"/>
    <n v="9385.2000000000007"/>
    <n v="1817.2000000000007"/>
    <s v="Trollerilådan AB"/>
    <x v="3"/>
    <x v="1"/>
    <s v="Malte Svensson"/>
  </r>
  <r>
    <x v="537"/>
    <n v="1004"/>
    <x v="0"/>
    <x v="0"/>
    <x v="2"/>
    <n v="13"/>
    <n v="17732"/>
    <n v="9932"/>
    <s v="Mellerix AB"/>
    <x v="2"/>
    <x v="1"/>
    <s v="Manne Faktursson"/>
  </r>
  <r>
    <x v="272"/>
    <n v="1008"/>
    <x v="5"/>
    <x v="0"/>
    <x v="3"/>
    <n v="28"/>
    <n v="30240"/>
    <n v="10976"/>
    <s v="Rödtand AB"/>
    <x v="3"/>
    <x v="0"/>
    <s v="Malte Svensson"/>
  </r>
  <r>
    <x v="412"/>
    <n v="1004"/>
    <x v="5"/>
    <x v="0"/>
    <x v="2"/>
    <n v="10"/>
    <n v="11880"/>
    <n v="5000"/>
    <s v="Mellerix AB"/>
    <x v="2"/>
    <x v="1"/>
    <s v="Manne Faktursson"/>
  </r>
  <r>
    <x v="155"/>
    <n v="1010"/>
    <x v="2"/>
    <x v="1"/>
    <x v="3"/>
    <n v="29"/>
    <n v="29324.800000000003"/>
    <n v="7980.8000000000029"/>
    <s v="Trollerilådan AB"/>
    <x v="3"/>
    <x v="1"/>
    <s v="Malte Svensson"/>
  </r>
  <r>
    <x v="558"/>
    <n v="1002"/>
    <x v="6"/>
    <x v="1"/>
    <x v="0"/>
    <n v="15"/>
    <n v="19950"/>
    <n v="8550"/>
    <s v="Brellboxy AB"/>
    <x v="0"/>
    <x v="1"/>
    <s v="Mac Winson"/>
  </r>
  <r>
    <x v="250"/>
    <n v="1005"/>
    <x v="5"/>
    <x v="0"/>
    <x v="0"/>
    <n v="28"/>
    <n v="31147.200000000004"/>
    <n v="11883.200000000004"/>
    <s v="Prefolkia AB"/>
    <x v="0"/>
    <x v="2"/>
    <s v="Mac Winson"/>
  </r>
  <r>
    <x v="216"/>
    <n v="1003"/>
    <x v="2"/>
    <x v="1"/>
    <x v="1"/>
    <n v="15"/>
    <n v="20160"/>
    <n v="9120"/>
    <s v="Vårdia AB"/>
    <x v="1"/>
    <x v="1"/>
    <s v="Clint Billton"/>
  </r>
  <r>
    <x v="327"/>
    <n v="1007"/>
    <x v="5"/>
    <x v="0"/>
    <x v="2"/>
    <n v="2"/>
    <n v="1836"/>
    <n v="460"/>
    <s v="Rellaxion AB"/>
    <x v="2"/>
    <x v="0"/>
    <s v="Manne Faktursson"/>
  </r>
  <r>
    <x v="368"/>
    <n v="1011"/>
    <x v="3"/>
    <x v="0"/>
    <x v="1"/>
    <n v="27"/>
    <n v="31006.800000000003"/>
    <n v="12646.800000000003"/>
    <s v="Skolia AB"/>
    <x v="1"/>
    <x v="2"/>
    <s v="Clint Billton"/>
  </r>
  <r>
    <x v="58"/>
    <n v="1011"/>
    <x v="5"/>
    <x v="0"/>
    <x v="1"/>
    <n v="20"/>
    <n v="21384"/>
    <n v="7624"/>
    <s v="Skolia AB"/>
    <x v="1"/>
    <x v="2"/>
    <s v="Clint Billton"/>
  </r>
  <r>
    <x v="110"/>
    <n v="1008"/>
    <x v="0"/>
    <x v="0"/>
    <x v="3"/>
    <n v="14"/>
    <n v="17360"/>
    <n v="8960"/>
    <s v="Rödtand AB"/>
    <x v="3"/>
    <x v="0"/>
    <s v="Malte Svensson"/>
  </r>
  <r>
    <x v="393"/>
    <n v="1010"/>
    <x v="1"/>
    <x v="0"/>
    <x v="3"/>
    <n v="15"/>
    <n v="11376.000000000002"/>
    <n v="1416.0000000000018"/>
    <s v="Trollerilådan AB"/>
    <x v="3"/>
    <x v="1"/>
    <s v="Malte Svensson"/>
  </r>
  <r>
    <x v="346"/>
    <n v="1001"/>
    <x v="2"/>
    <x v="1"/>
    <x v="0"/>
    <n v="1"/>
    <n v="1356.8000000000002"/>
    <n v="620.80000000000018"/>
    <s v="Telefonera Mera AB"/>
    <x v="0"/>
    <x v="0"/>
    <s v="Mac Winson"/>
  </r>
  <r>
    <x v="6"/>
    <n v="1001"/>
    <x v="1"/>
    <x v="0"/>
    <x v="0"/>
    <n v="18"/>
    <n v="18316.8"/>
    <n v="6364.7999999999993"/>
    <s v="Telefonera Mera AB"/>
    <x v="0"/>
    <x v="0"/>
    <s v="Mac Winson"/>
  </r>
  <r>
    <x v="612"/>
    <n v="1004"/>
    <x v="2"/>
    <x v="1"/>
    <x v="2"/>
    <n v="17"/>
    <n v="23936"/>
    <n v="11424"/>
    <s v="Mellerix AB"/>
    <x v="2"/>
    <x v="1"/>
    <s v="Manne Faktursson"/>
  </r>
  <r>
    <x v="518"/>
    <n v="1006"/>
    <x v="6"/>
    <x v="1"/>
    <x v="3"/>
    <n v="26"/>
    <n v="32760"/>
    <n v="13000"/>
    <s v="Allcto AB"/>
    <x v="3"/>
    <x v="2"/>
    <s v="Malte Svensson"/>
  </r>
  <r>
    <x v="613"/>
    <n v="1010"/>
    <x v="1"/>
    <x v="0"/>
    <x v="3"/>
    <n v="27"/>
    <n v="20476.800000000003"/>
    <n v="2548.8000000000029"/>
    <s v="Trollerilådan AB"/>
    <x v="3"/>
    <x v="1"/>
    <s v="Malte Svensson"/>
  </r>
  <r>
    <x v="227"/>
    <n v="1005"/>
    <x v="1"/>
    <x v="0"/>
    <x v="0"/>
    <n v="14"/>
    <n v="13843.2"/>
    <n v="4547.2000000000007"/>
    <s v="Prefolkia AB"/>
    <x v="0"/>
    <x v="2"/>
    <s v="Mac Winson"/>
  </r>
  <r>
    <x v="91"/>
    <n v="1009"/>
    <x v="4"/>
    <x v="1"/>
    <x v="2"/>
    <n v="10"/>
    <n v="14976"/>
    <n v="6496"/>
    <s v="Bollberga AB"/>
    <x v="2"/>
    <x v="2"/>
    <s v="Manne Faktursson"/>
  </r>
  <r>
    <x v="614"/>
    <n v="1004"/>
    <x v="5"/>
    <x v="0"/>
    <x v="2"/>
    <n v="24"/>
    <n v="28512"/>
    <n v="12000"/>
    <s v="Mellerix AB"/>
    <x v="2"/>
    <x v="1"/>
    <s v="Manne Faktursson"/>
  </r>
  <r>
    <x v="615"/>
    <n v="1008"/>
    <x v="5"/>
    <x v="0"/>
    <x v="3"/>
    <n v="10"/>
    <n v="10800"/>
    <n v="3920"/>
    <s v="Rödtand AB"/>
    <x v="3"/>
    <x v="0"/>
    <s v="Malte Svensson"/>
  </r>
  <r>
    <x v="160"/>
    <n v="1008"/>
    <x v="4"/>
    <x v="1"/>
    <x v="3"/>
    <n v="6"/>
    <n v="9360"/>
    <n v="4272"/>
    <s v="Rödtand AB"/>
    <x v="3"/>
    <x v="0"/>
    <s v="Malte Svensson"/>
  </r>
  <r>
    <x v="600"/>
    <n v="1004"/>
    <x v="6"/>
    <x v="1"/>
    <x v="2"/>
    <n v="13"/>
    <n v="20020.000000000004"/>
    <n v="10140.000000000004"/>
    <s v="Mellerix AB"/>
    <x v="2"/>
    <x v="1"/>
    <s v="Manne Faktursson"/>
  </r>
  <r>
    <x v="175"/>
    <n v="1008"/>
    <x v="5"/>
    <x v="0"/>
    <x v="3"/>
    <n v="12"/>
    <n v="12960"/>
    <n v="4704"/>
    <s v="Rödtand AB"/>
    <x v="3"/>
    <x v="0"/>
    <s v="Malte Svensson"/>
  </r>
  <r>
    <x v="538"/>
    <n v="1001"/>
    <x v="4"/>
    <x v="1"/>
    <x v="0"/>
    <n v="13"/>
    <n v="21496.800000000003"/>
    <n v="10472.800000000003"/>
    <s v="Telefonera Mera AB"/>
    <x v="0"/>
    <x v="0"/>
    <s v="Mac Winson"/>
  </r>
  <r>
    <x v="411"/>
    <n v="1002"/>
    <x v="5"/>
    <x v="0"/>
    <x v="0"/>
    <n v="17"/>
    <n v="17442"/>
    <n v="5746"/>
    <s v="Brellboxy AB"/>
    <x v="0"/>
    <x v="1"/>
    <s v="Mac Winson"/>
  </r>
  <r>
    <x v="6"/>
    <n v="1001"/>
    <x v="1"/>
    <x v="0"/>
    <x v="0"/>
    <n v="14"/>
    <n v="14246.4"/>
    <n v="4950.3999999999996"/>
    <s v="Telefonera Mera AB"/>
    <x v="0"/>
    <x v="0"/>
    <s v="Mac Winson"/>
  </r>
  <r>
    <x v="330"/>
    <n v="1003"/>
    <x v="0"/>
    <x v="0"/>
    <x v="1"/>
    <n v="11"/>
    <n v="14322"/>
    <n v="7722"/>
    <s v="Vårdia AB"/>
    <x v="1"/>
    <x v="1"/>
    <s v="Clint Billton"/>
  </r>
  <r>
    <x v="38"/>
    <n v="1011"/>
    <x v="1"/>
    <x v="0"/>
    <x v="1"/>
    <n v="19"/>
    <n v="18057.599999999999"/>
    <n v="5441.5999999999985"/>
    <s v="Skolia AB"/>
    <x v="1"/>
    <x v="2"/>
    <s v="Clint Billton"/>
  </r>
  <r>
    <x v="610"/>
    <n v="1010"/>
    <x v="3"/>
    <x v="0"/>
    <x v="3"/>
    <n v="11"/>
    <n v="10080.400000000001"/>
    <n v="2600.4000000000015"/>
    <s v="Trollerilådan AB"/>
    <x v="3"/>
    <x v="1"/>
    <s v="Malte Svensson"/>
  </r>
  <r>
    <x v="616"/>
    <n v="1010"/>
    <x v="4"/>
    <x v="1"/>
    <x v="3"/>
    <n v="12"/>
    <n v="14788.800000000001"/>
    <n v="4612.8000000000011"/>
    <s v="Trollerilådan AB"/>
    <x v="3"/>
    <x v="1"/>
    <s v="Malte Svensson"/>
  </r>
  <r>
    <x v="230"/>
    <n v="1010"/>
    <x v="1"/>
    <x v="0"/>
    <x v="3"/>
    <n v="25"/>
    <n v="18960.000000000004"/>
    <n v="2360.0000000000036"/>
    <s v="Trollerilådan AB"/>
    <x v="3"/>
    <x v="1"/>
    <s v="Malte Svensson"/>
  </r>
  <r>
    <x v="221"/>
    <n v="1003"/>
    <x v="5"/>
    <x v="0"/>
    <x v="1"/>
    <n v="11"/>
    <n v="12474"/>
    <n v="4906"/>
    <s v="Vårdia AB"/>
    <x v="1"/>
    <x v="1"/>
    <s v="Clint Billton"/>
  </r>
  <r>
    <x v="50"/>
    <n v="1005"/>
    <x v="0"/>
    <x v="0"/>
    <x v="0"/>
    <n v="10"/>
    <n v="12772"/>
    <n v="6772"/>
    <s v="Prefolkia AB"/>
    <x v="0"/>
    <x v="2"/>
    <s v="Mac Winson"/>
  </r>
  <r>
    <x v="617"/>
    <n v="1004"/>
    <x v="2"/>
    <x v="1"/>
    <x v="2"/>
    <n v="11"/>
    <n v="15488"/>
    <n v="7392"/>
    <s v="Mellerix AB"/>
    <x v="2"/>
    <x v="1"/>
    <s v="Manne Faktursson"/>
  </r>
  <r>
    <x v="500"/>
    <n v="1001"/>
    <x v="6"/>
    <x v="1"/>
    <x v="0"/>
    <n v="8"/>
    <n v="11872"/>
    <n v="5792"/>
    <s v="Telefonera Mera AB"/>
    <x v="0"/>
    <x v="0"/>
    <s v="Mac Winson"/>
  </r>
  <r>
    <x v="618"/>
    <n v="1008"/>
    <x v="1"/>
    <x v="0"/>
    <x v="3"/>
    <n v="11"/>
    <n v="10560"/>
    <n v="3256"/>
    <s v="Rödtand AB"/>
    <x v="3"/>
    <x v="0"/>
    <s v="Malte Svensson"/>
  </r>
  <r>
    <x v="471"/>
    <n v="1008"/>
    <x v="2"/>
    <x v="1"/>
    <x v="3"/>
    <n v="21"/>
    <n v="26880"/>
    <n v="11424"/>
    <s v="Rödtand AB"/>
    <x v="3"/>
    <x v="0"/>
    <s v="Malte Svensson"/>
  </r>
  <r>
    <x v="530"/>
    <n v="1004"/>
    <x v="2"/>
    <x v="1"/>
    <x v="2"/>
    <n v="21"/>
    <n v="29568"/>
    <n v="14112"/>
    <s v="Mellerix AB"/>
    <x v="2"/>
    <x v="1"/>
    <s v="Manne Faktursson"/>
  </r>
  <r>
    <x v="152"/>
    <n v="1009"/>
    <x v="1"/>
    <x v="0"/>
    <x v="2"/>
    <n v="28"/>
    <n v="25804.799999999996"/>
    <n v="7212.7999999999956"/>
    <s v="Bollberga AB"/>
    <x v="2"/>
    <x v="2"/>
    <s v="Manne Faktursson"/>
  </r>
  <r>
    <x v="619"/>
    <n v="1007"/>
    <x v="0"/>
    <x v="0"/>
    <x v="2"/>
    <n v="1"/>
    <n v="1054"/>
    <n v="454"/>
    <s v="Rellaxion AB"/>
    <x v="2"/>
    <x v="0"/>
    <s v="Manne Faktursson"/>
  </r>
  <r>
    <x v="303"/>
    <n v="1008"/>
    <x v="2"/>
    <x v="1"/>
    <x v="3"/>
    <n v="15"/>
    <n v="19200"/>
    <n v="8160"/>
    <s v="Rödtand AB"/>
    <x v="3"/>
    <x v="0"/>
    <s v="Malte Svensson"/>
  </r>
  <r>
    <x v="526"/>
    <n v="1010"/>
    <x v="6"/>
    <x v="1"/>
    <x v="3"/>
    <n v="26"/>
    <n v="28756"/>
    <n v="8996"/>
    <s v="Trollerilådan AB"/>
    <x v="3"/>
    <x v="1"/>
    <s v="Malte Svensson"/>
  </r>
  <r>
    <x v="411"/>
    <n v="1002"/>
    <x v="6"/>
    <x v="1"/>
    <x v="0"/>
    <n v="12"/>
    <n v="15960"/>
    <n v="6840"/>
    <s v="Brellboxy AB"/>
    <x v="0"/>
    <x v="1"/>
    <s v="Mac Winson"/>
  </r>
  <r>
    <x v="175"/>
    <n v="1008"/>
    <x v="2"/>
    <x v="1"/>
    <x v="3"/>
    <n v="20"/>
    <n v="25600"/>
    <n v="10880"/>
    <s v="Rödtand AB"/>
    <x v="3"/>
    <x v="0"/>
    <s v="Malte Svensson"/>
  </r>
  <r>
    <x v="7"/>
    <n v="1003"/>
    <x v="5"/>
    <x v="0"/>
    <x v="1"/>
    <n v="11"/>
    <n v="12474"/>
    <n v="4906"/>
    <s v="Vårdia AB"/>
    <x v="1"/>
    <x v="1"/>
    <s v="Clint Billton"/>
  </r>
  <r>
    <x v="401"/>
    <n v="1009"/>
    <x v="5"/>
    <x v="0"/>
    <x v="2"/>
    <n v="12"/>
    <n v="12441.599999999999"/>
    <n v="4185.5999999999985"/>
    <s v="Bollberga AB"/>
    <x v="2"/>
    <x v="2"/>
    <s v="Manne Faktursson"/>
  </r>
  <r>
    <x v="377"/>
    <n v="1004"/>
    <x v="1"/>
    <x v="0"/>
    <x v="2"/>
    <n v="16"/>
    <n v="16896"/>
    <n v="6272"/>
    <s v="Mellerix AB"/>
    <x v="2"/>
    <x v="1"/>
    <s v="Manne Faktursson"/>
  </r>
  <r>
    <x v="566"/>
    <n v="1006"/>
    <x v="6"/>
    <x v="1"/>
    <x v="3"/>
    <n v="1"/>
    <n v="1260"/>
    <n v="500"/>
    <s v="Allcto AB"/>
    <x v="3"/>
    <x v="2"/>
    <s v="Malte Svensson"/>
  </r>
  <r>
    <x v="242"/>
    <n v="1003"/>
    <x v="6"/>
    <x v="1"/>
    <x v="1"/>
    <n v="13"/>
    <n v="19110"/>
    <n v="9230"/>
    <s v="Vårdia AB"/>
    <x v="1"/>
    <x v="1"/>
    <s v="Clint Billton"/>
  </r>
  <r>
    <x v="620"/>
    <n v="1002"/>
    <x v="3"/>
    <x v="0"/>
    <x v="0"/>
    <n v="20"/>
    <n v="22040"/>
    <n v="8440"/>
    <s v="Brellboxy AB"/>
    <x v="0"/>
    <x v="1"/>
    <s v="Mac Winson"/>
  </r>
  <r>
    <x v="588"/>
    <n v="1011"/>
    <x v="5"/>
    <x v="0"/>
    <x v="1"/>
    <n v="10"/>
    <n v="10692"/>
    <n v="3812"/>
    <s v="Skolia AB"/>
    <x v="1"/>
    <x v="2"/>
    <s v="Clint Billton"/>
  </r>
  <r>
    <x v="164"/>
    <n v="1002"/>
    <x v="1"/>
    <x v="0"/>
    <x v="0"/>
    <n v="19"/>
    <n v="17328"/>
    <n v="4712"/>
    <s v="Brellboxy AB"/>
    <x v="0"/>
    <x v="1"/>
    <s v="Mac Winson"/>
  </r>
  <r>
    <x v="621"/>
    <n v="1009"/>
    <x v="3"/>
    <x v="0"/>
    <x v="2"/>
    <n v="22"/>
    <n v="24499.199999999997"/>
    <n v="9539.1999999999971"/>
    <s v="Bollberga AB"/>
    <x v="2"/>
    <x v="2"/>
    <s v="Manne Faktursson"/>
  </r>
  <r>
    <x v="194"/>
    <n v="1009"/>
    <x v="2"/>
    <x v="1"/>
    <x v="2"/>
    <n v="13"/>
    <n v="15974.4"/>
    <n v="6406.4"/>
    <s v="Bollberga AB"/>
    <x v="2"/>
    <x v="2"/>
    <s v="Manne Faktursson"/>
  </r>
  <r>
    <x v="398"/>
    <n v="1001"/>
    <x v="5"/>
    <x v="0"/>
    <x v="0"/>
    <n v="26"/>
    <n v="29764.799999999999"/>
    <n v="11876.8"/>
    <s v="Telefonera Mera AB"/>
    <x v="0"/>
    <x v="0"/>
    <s v="Mac Winson"/>
  </r>
  <r>
    <x v="360"/>
    <n v="1010"/>
    <x v="3"/>
    <x v="0"/>
    <x v="3"/>
    <n v="17"/>
    <n v="15578.800000000001"/>
    <n v="4018.8000000000011"/>
    <s v="Trollerilådan AB"/>
    <x v="3"/>
    <x v="1"/>
    <s v="Malte Svensson"/>
  </r>
  <r>
    <x v="307"/>
    <n v="1005"/>
    <x v="4"/>
    <x v="1"/>
    <x v="0"/>
    <n v="3"/>
    <n v="4820.3999999999996"/>
    <n v="2276.3999999999996"/>
    <s v="Prefolkia AB"/>
    <x v="0"/>
    <x v="2"/>
    <s v="Mac Winson"/>
  </r>
  <r>
    <x v="6"/>
    <n v="1010"/>
    <x v="5"/>
    <x v="0"/>
    <x v="3"/>
    <n v="1"/>
    <n v="853.2"/>
    <n v="165.20000000000005"/>
    <s v="Trollerilådan AB"/>
    <x v="3"/>
    <x v="1"/>
    <s v="Malte Svensson"/>
  </r>
  <r>
    <x v="389"/>
    <n v="1010"/>
    <x v="1"/>
    <x v="0"/>
    <x v="3"/>
    <n v="7"/>
    <n v="5308.8000000000011"/>
    <n v="660.80000000000109"/>
    <s v="Trollerilådan AB"/>
    <x v="3"/>
    <x v="1"/>
    <s v="Malte Svensson"/>
  </r>
  <r>
    <x v="42"/>
    <n v="1007"/>
    <x v="0"/>
    <x v="0"/>
    <x v="2"/>
    <n v="12"/>
    <n v="12648"/>
    <n v="5448"/>
    <s v="Rellaxion AB"/>
    <x v="2"/>
    <x v="0"/>
    <s v="Manne Faktursson"/>
  </r>
  <r>
    <x v="116"/>
    <n v="1006"/>
    <x v="5"/>
    <x v="0"/>
    <x v="3"/>
    <n v="10"/>
    <n v="9720"/>
    <n v="2840"/>
    <s v="Allcto AB"/>
    <x v="3"/>
    <x v="2"/>
    <s v="Malte Svensson"/>
  </r>
  <r>
    <x v="201"/>
    <n v="1010"/>
    <x v="6"/>
    <x v="1"/>
    <x v="3"/>
    <n v="17"/>
    <n v="18802"/>
    <n v="5882"/>
    <s v="Trollerilådan AB"/>
    <x v="3"/>
    <x v="1"/>
    <s v="Malte Svensson"/>
  </r>
  <r>
    <x v="455"/>
    <n v="1001"/>
    <x v="5"/>
    <x v="0"/>
    <x v="0"/>
    <n v="12"/>
    <n v="13737.599999999999"/>
    <n v="5481.5999999999985"/>
    <s v="Telefonera Mera AB"/>
    <x v="0"/>
    <x v="0"/>
    <s v="Mac Winson"/>
  </r>
  <r>
    <x v="283"/>
    <n v="1001"/>
    <x v="5"/>
    <x v="0"/>
    <x v="0"/>
    <n v="1"/>
    <n v="1144.8"/>
    <n v="456.79999999999995"/>
    <s v="Telefonera Mera AB"/>
    <x v="0"/>
    <x v="0"/>
    <s v="Mac Winson"/>
  </r>
  <r>
    <x v="426"/>
    <n v="1003"/>
    <x v="5"/>
    <x v="0"/>
    <x v="1"/>
    <n v="2"/>
    <n v="2268"/>
    <n v="892"/>
    <s v="Vårdia AB"/>
    <x v="1"/>
    <x v="1"/>
    <s v="Clint Billton"/>
  </r>
  <r>
    <x v="49"/>
    <n v="1008"/>
    <x v="1"/>
    <x v="0"/>
    <x v="3"/>
    <n v="5"/>
    <n v="4800"/>
    <n v="1480"/>
    <s v="Rödtand AB"/>
    <x v="3"/>
    <x v="0"/>
    <s v="Malte Svensson"/>
  </r>
  <r>
    <x v="360"/>
    <n v="1003"/>
    <x v="2"/>
    <x v="1"/>
    <x v="1"/>
    <n v="8"/>
    <n v="10752"/>
    <n v="4864"/>
    <s v="Vårdia AB"/>
    <x v="1"/>
    <x v="1"/>
    <s v="Clint Billton"/>
  </r>
  <r>
    <x v="574"/>
    <n v="1006"/>
    <x v="1"/>
    <x v="0"/>
    <x v="3"/>
    <n v="28"/>
    <n v="24192"/>
    <n v="5600"/>
    <s v="Allcto AB"/>
    <x v="3"/>
    <x v="2"/>
    <s v="Malte Svensson"/>
  </r>
  <r>
    <x v="599"/>
    <n v="1003"/>
    <x v="0"/>
    <x v="0"/>
    <x v="1"/>
    <n v="10"/>
    <n v="13020"/>
    <n v="7020"/>
    <s v="Vårdia AB"/>
    <x v="1"/>
    <x v="1"/>
    <s v="Clint Billton"/>
  </r>
  <r>
    <x v="99"/>
    <n v="1002"/>
    <x v="5"/>
    <x v="0"/>
    <x v="0"/>
    <n v="11"/>
    <n v="11286"/>
    <n v="3718"/>
    <s v="Brellboxy AB"/>
    <x v="0"/>
    <x v="1"/>
    <s v="Mac Winson"/>
  </r>
  <r>
    <x v="457"/>
    <n v="1002"/>
    <x v="4"/>
    <x v="1"/>
    <x v="0"/>
    <n v="10"/>
    <n v="14820"/>
    <n v="6340"/>
    <s v="Brellboxy AB"/>
    <x v="0"/>
    <x v="1"/>
    <s v="Mac Winson"/>
  </r>
  <r>
    <x v="150"/>
    <n v="1008"/>
    <x v="5"/>
    <x v="0"/>
    <x v="3"/>
    <n v="8"/>
    <n v="8640"/>
    <n v="3136"/>
    <s v="Rödtand AB"/>
    <x v="3"/>
    <x v="0"/>
    <s v="Malte Svensson"/>
  </r>
  <r>
    <x v="216"/>
    <n v="1010"/>
    <x v="5"/>
    <x v="0"/>
    <x v="3"/>
    <n v="20"/>
    <n v="17064"/>
    <n v="3304"/>
    <s v="Trollerilådan AB"/>
    <x v="3"/>
    <x v="1"/>
    <s v="Malte Svensson"/>
  </r>
  <r>
    <x v="131"/>
    <n v="1008"/>
    <x v="2"/>
    <x v="1"/>
    <x v="3"/>
    <n v="17"/>
    <n v="21760"/>
    <n v="9248"/>
    <s v="Rödtand AB"/>
    <x v="3"/>
    <x v="0"/>
    <s v="Malte Svensson"/>
  </r>
  <r>
    <x v="147"/>
    <n v="1008"/>
    <x v="3"/>
    <x v="0"/>
    <x v="3"/>
    <n v="13"/>
    <n v="15080"/>
    <n v="6240"/>
    <s v="Rödtand AB"/>
    <x v="3"/>
    <x v="0"/>
    <s v="Malte Svensson"/>
  </r>
  <r>
    <x v="329"/>
    <n v="1011"/>
    <x v="1"/>
    <x v="0"/>
    <x v="1"/>
    <n v="2"/>
    <n v="1900.8"/>
    <n v="572.79999999999995"/>
    <s v="Skolia AB"/>
    <x v="1"/>
    <x v="2"/>
    <s v="Clint Billton"/>
  </r>
  <r>
    <x v="366"/>
    <n v="1009"/>
    <x v="3"/>
    <x v="0"/>
    <x v="2"/>
    <n v="16"/>
    <n v="17817.599999999999"/>
    <n v="6937.5999999999985"/>
    <s v="Bollberga AB"/>
    <x v="2"/>
    <x v="2"/>
    <s v="Manne Faktursson"/>
  </r>
  <r>
    <x v="196"/>
    <n v="1007"/>
    <x v="4"/>
    <x v="1"/>
    <x v="2"/>
    <n v="26"/>
    <n v="34476"/>
    <n v="12428"/>
    <s v="Rellaxion AB"/>
    <x v="2"/>
    <x v="0"/>
    <s v="Manne Faktursson"/>
  </r>
  <r>
    <x v="350"/>
    <n v="1003"/>
    <x v="1"/>
    <x v="0"/>
    <x v="1"/>
    <n v="2"/>
    <n v="2016"/>
    <n v="688"/>
    <s v="Vårdia AB"/>
    <x v="1"/>
    <x v="1"/>
    <s v="Clint Billton"/>
  </r>
  <r>
    <x v="340"/>
    <n v="1004"/>
    <x v="4"/>
    <x v="1"/>
    <x v="2"/>
    <n v="13"/>
    <n v="22308.000000000004"/>
    <n v="11284.000000000004"/>
    <s v="Mellerix AB"/>
    <x v="2"/>
    <x v="1"/>
    <s v="Manne Faktursson"/>
  </r>
  <r>
    <x v="124"/>
    <n v="1006"/>
    <x v="2"/>
    <x v="1"/>
    <x v="3"/>
    <n v="5"/>
    <n v="5760"/>
    <n v="2080"/>
    <s v="Allcto AB"/>
    <x v="3"/>
    <x v="2"/>
    <s v="Malte Svensson"/>
  </r>
  <r>
    <x v="135"/>
    <n v="1007"/>
    <x v="3"/>
    <x v="0"/>
    <x v="2"/>
    <n v="20"/>
    <n v="19720"/>
    <n v="6120"/>
    <s v="Rellaxion AB"/>
    <x v="2"/>
    <x v="0"/>
    <s v="Manne Faktursson"/>
  </r>
  <r>
    <x v="622"/>
    <n v="1001"/>
    <x v="5"/>
    <x v="0"/>
    <x v="0"/>
    <n v="16"/>
    <n v="18316.8"/>
    <n v="7308.7999999999993"/>
    <s v="Telefonera Mera AB"/>
    <x v="0"/>
    <x v="0"/>
    <s v="Mac Winson"/>
  </r>
  <r>
    <x v="411"/>
    <n v="1004"/>
    <x v="3"/>
    <x v="0"/>
    <x v="2"/>
    <n v="9"/>
    <n v="11484"/>
    <n v="5364"/>
    <s v="Mellerix AB"/>
    <x v="2"/>
    <x v="1"/>
    <s v="Manne Faktursson"/>
  </r>
  <r>
    <x v="394"/>
    <n v="1001"/>
    <x v="5"/>
    <x v="0"/>
    <x v="0"/>
    <n v="20"/>
    <n v="22896"/>
    <n v="9136"/>
    <s v="Telefonera Mera AB"/>
    <x v="0"/>
    <x v="0"/>
    <s v="Mac Winson"/>
  </r>
  <r>
    <x v="268"/>
    <n v="1001"/>
    <x v="4"/>
    <x v="1"/>
    <x v="0"/>
    <n v="16"/>
    <n v="26457.600000000002"/>
    <n v="12889.600000000002"/>
    <s v="Telefonera Mera AB"/>
    <x v="0"/>
    <x v="0"/>
    <s v="Mac Winson"/>
  </r>
  <r>
    <x v="437"/>
    <n v="1004"/>
    <x v="4"/>
    <x v="1"/>
    <x v="2"/>
    <n v="30"/>
    <n v="51480.000000000007"/>
    <n v="26040.000000000007"/>
    <s v="Mellerix AB"/>
    <x v="2"/>
    <x v="1"/>
    <s v="Manne Faktursson"/>
  </r>
  <r>
    <x v="513"/>
    <n v="1001"/>
    <x v="2"/>
    <x v="1"/>
    <x v="0"/>
    <n v="8"/>
    <n v="10854.400000000001"/>
    <n v="4966.4000000000015"/>
    <s v="Telefonera Mera AB"/>
    <x v="0"/>
    <x v="0"/>
    <s v="Mac Winson"/>
  </r>
  <r>
    <x v="623"/>
    <n v="1006"/>
    <x v="5"/>
    <x v="0"/>
    <x v="3"/>
    <n v="9"/>
    <n v="8748"/>
    <n v="2556"/>
    <s v="Allcto AB"/>
    <x v="3"/>
    <x v="2"/>
    <s v="Malte Svensson"/>
  </r>
  <r>
    <x v="178"/>
    <n v="1009"/>
    <x v="4"/>
    <x v="1"/>
    <x v="2"/>
    <n v="1"/>
    <n v="1497.6"/>
    <n v="649.59999999999991"/>
    <s v="Bollberga AB"/>
    <x v="2"/>
    <x v="2"/>
    <s v="Manne Faktursson"/>
  </r>
  <r>
    <x v="222"/>
    <n v="1011"/>
    <x v="3"/>
    <x v="0"/>
    <x v="1"/>
    <n v="9"/>
    <n v="10335.6"/>
    <n v="4215.6000000000004"/>
    <s v="Skolia AB"/>
    <x v="1"/>
    <x v="2"/>
    <s v="Clint Billton"/>
  </r>
  <r>
    <x v="624"/>
    <n v="1003"/>
    <x v="2"/>
    <x v="1"/>
    <x v="1"/>
    <n v="19"/>
    <n v="25536"/>
    <n v="11552"/>
    <s v="Vårdia AB"/>
    <x v="1"/>
    <x v="1"/>
    <s v="Clint Billton"/>
  </r>
  <r>
    <x v="451"/>
    <n v="1007"/>
    <x v="6"/>
    <x v="1"/>
    <x v="2"/>
    <n v="13"/>
    <n v="15470"/>
    <n v="5590"/>
    <s v="Rellaxion AB"/>
    <x v="2"/>
    <x v="0"/>
    <s v="Manne Faktursson"/>
  </r>
  <r>
    <x v="461"/>
    <n v="1004"/>
    <x v="1"/>
    <x v="0"/>
    <x v="2"/>
    <n v="14"/>
    <n v="14784"/>
    <n v="5488"/>
    <s v="Mellerix AB"/>
    <x v="2"/>
    <x v="1"/>
    <s v="Manne Faktursson"/>
  </r>
  <r>
    <x v="320"/>
    <n v="1010"/>
    <x v="1"/>
    <x v="0"/>
    <x v="3"/>
    <n v="10"/>
    <n v="7584.0000000000009"/>
    <n v="944.00000000000091"/>
    <s v="Trollerilådan AB"/>
    <x v="3"/>
    <x v="1"/>
    <s v="Malte Svensson"/>
  </r>
  <r>
    <x v="625"/>
    <n v="1001"/>
    <x v="1"/>
    <x v="0"/>
    <x v="0"/>
    <n v="15"/>
    <n v="15264"/>
    <n v="5304"/>
    <s v="Telefonera Mera AB"/>
    <x v="0"/>
    <x v="0"/>
    <s v="Mac Winson"/>
  </r>
  <r>
    <x v="528"/>
    <n v="1001"/>
    <x v="6"/>
    <x v="1"/>
    <x v="0"/>
    <n v="28"/>
    <n v="41552"/>
    <n v="20272"/>
    <s v="Telefonera Mera AB"/>
    <x v="0"/>
    <x v="0"/>
    <s v="Mac Winson"/>
  </r>
  <r>
    <x v="536"/>
    <n v="1005"/>
    <x v="2"/>
    <x v="1"/>
    <x v="0"/>
    <n v="17"/>
    <n v="22412.800000000003"/>
    <n v="9900.8000000000029"/>
    <s v="Prefolkia AB"/>
    <x v="0"/>
    <x v="2"/>
    <s v="Mac Winson"/>
  </r>
  <r>
    <x v="626"/>
    <n v="1004"/>
    <x v="2"/>
    <x v="1"/>
    <x v="2"/>
    <n v="12"/>
    <n v="16896"/>
    <n v="8064"/>
    <s v="Mellerix AB"/>
    <x v="2"/>
    <x v="1"/>
    <s v="Manne Faktursson"/>
  </r>
  <r>
    <x v="56"/>
    <n v="1001"/>
    <x v="6"/>
    <x v="1"/>
    <x v="0"/>
    <n v="13"/>
    <n v="19292"/>
    <n v="9412"/>
    <s v="Telefonera Mera AB"/>
    <x v="0"/>
    <x v="0"/>
    <s v="Mac Winson"/>
  </r>
  <r>
    <x v="370"/>
    <n v="1001"/>
    <x v="1"/>
    <x v="0"/>
    <x v="0"/>
    <n v="10"/>
    <n v="10176"/>
    <n v="3536"/>
    <s v="Telefonera Mera AB"/>
    <x v="0"/>
    <x v="0"/>
    <s v="Mac Winson"/>
  </r>
  <r>
    <x v="369"/>
    <n v="1002"/>
    <x v="1"/>
    <x v="0"/>
    <x v="0"/>
    <n v="23"/>
    <n v="20976"/>
    <n v="5704"/>
    <s v="Brellboxy AB"/>
    <x v="0"/>
    <x v="1"/>
    <s v="Mac Winson"/>
  </r>
  <r>
    <x v="256"/>
    <n v="1004"/>
    <x v="5"/>
    <x v="0"/>
    <x v="2"/>
    <n v="14"/>
    <n v="16632"/>
    <n v="7000"/>
    <s v="Mellerix AB"/>
    <x v="2"/>
    <x v="1"/>
    <s v="Manne Faktursson"/>
  </r>
  <r>
    <x v="13"/>
    <n v="1001"/>
    <x v="2"/>
    <x v="1"/>
    <x v="0"/>
    <n v="6"/>
    <n v="8140.8000000000011"/>
    <n v="3724.8000000000011"/>
    <s v="Telefonera Mera AB"/>
    <x v="0"/>
    <x v="0"/>
    <s v="Mac Winson"/>
  </r>
  <r>
    <x v="74"/>
    <n v="1005"/>
    <x v="3"/>
    <x v="0"/>
    <x v="0"/>
    <n v="14"/>
    <n v="16727.2"/>
    <n v="7207.2000000000007"/>
    <s v="Prefolkia AB"/>
    <x v="0"/>
    <x v="2"/>
    <s v="Mac Winson"/>
  </r>
  <r>
    <x v="627"/>
    <n v="1002"/>
    <x v="2"/>
    <x v="1"/>
    <x v="0"/>
    <n v="25"/>
    <n v="30400"/>
    <n v="12000"/>
    <s v="Brellboxy AB"/>
    <x v="0"/>
    <x v="1"/>
    <s v="Mac Winson"/>
  </r>
  <r>
    <x v="578"/>
    <n v="1001"/>
    <x v="5"/>
    <x v="0"/>
    <x v="0"/>
    <n v="17"/>
    <n v="19461.599999999999"/>
    <n v="7765.5999999999985"/>
    <s v="Telefonera Mera AB"/>
    <x v="0"/>
    <x v="0"/>
    <s v="Mac Winson"/>
  </r>
  <r>
    <x v="404"/>
    <n v="1003"/>
    <x v="5"/>
    <x v="0"/>
    <x v="1"/>
    <n v="11"/>
    <n v="12474"/>
    <n v="4906"/>
    <s v="Vårdia AB"/>
    <x v="1"/>
    <x v="1"/>
    <s v="Clint Billton"/>
  </r>
  <r>
    <x v="628"/>
    <n v="1005"/>
    <x v="1"/>
    <x v="0"/>
    <x v="0"/>
    <n v="3"/>
    <n v="2966.4"/>
    <n v="974.40000000000009"/>
    <s v="Prefolkia AB"/>
    <x v="0"/>
    <x v="2"/>
    <s v="Mac Winson"/>
  </r>
  <r>
    <x v="629"/>
    <n v="1002"/>
    <x v="6"/>
    <x v="1"/>
    <x v="0"/>
    <n v="14"/>
    <n v="18620"/>
    <n v="7980"/>
    <s v="Brellboxy AB"/>
    <x v="0"/>
    <x v="1"/>
    <s v="Mac Winson"/>
  </r>
  <r>
    <x v="380"/>
    <n v="1005"/>
    <x v="6"/>
    <x v="1"/>
    <x v="0"/>
    <n v="13"/>
    <n v="18746"/>
    <n v="8866"/>
    <s v="Prefolkia AB"/>
    <x v="0"/>
    <x v="2"/>
    <s v="Mac Winson"/>
  </r>
  <r>
    <x v="630"/>
    <n v="1002"/>
    <x v="1"/>
    <x v="0"/>
    <x v="0"/>
    <n v="5"/>
    <n v="4560"/>
    <n v="1240"/>
    <s v="Brellboxy AB"/>
    <x v="0"/>
    <x v="1"/>
    <s v="Mac Winson"/>
  </r>
  <r>
    <x v="309"/>
    <n v="1001"/>
    <x v="6"/>
    <x v="1"/>
    <x v="0"/>
    <n v="14"/>
    <n v="20776"/>
    <n v="10136"/>
    <s v="Telefonera Mera AB"/>
    <x v="0"/>
    <x v="0"/>
    <s v="Mac Winson"/>
  </r>
  <r>
    <x v="355"/>
    <n v="1011"/>
    <x v="1"/>
    <x v="0"/>
    <x v="1"/>
    <n v="26"/>
    <n v="24710.399999999998"/>
    <n v="7446.3999999999978"/>
    <s v="Skolia AB"/>
    <x v="1"/>
    <x v="2"/>
    <s v="Clint Billton"/>
  </r>
  <r>
    <x v="296"/>
    <n v="1001"/>
    <x v="2"/>
    <x v="1"/>
    <x v="0"/>
    <n v="19"/>
    <n v="25779.200000000004"/>
    <n v="11795.200000000004"/>
    <s v="Telefonera Mera AB"/>
    <x v="0"/>
    <x v="0"/>
    <s v="Mac Winson"/>
  </r>
  <r>
    <x v="548"/>
    <n v="1008"/>
    <x v="1"/>
    <x v="0"/>
    <x v="3"/>
    <n v="18"/>
    <n v="17280"/>
    <n v="5328"/>
    <s v="Rödtand AB"/>
    <x v="3"/>
    <x v="0"/>
    <s v="Malte Svensson"/>
  </r>
  <r>
    <x v="592"/>
    <n v="1005"/>
    <x v="2"/>
    <x v="1"/>
    <x v="0"/>
    <n v="12"/>
    <n v="15820.800000000001"/>
    <n v="6988.8000000000011"/>
    <s v="Prefolkia AB"/>
    <x v="0"/>
    <x v="2"/>
    <s v="Mac Winson"/>
  </r>
  <r>
    <x v="615"/>
    <n v="1009"/>
    <x v="1"/>
    <x v="0"/>
    <x v="2"/>
    <n v="20"/>
    <n v="18432"/>
    <n v="5152"/>
    <s v="Bollberga AB"/>
    <x v="2"/>
    <x v="2"/>
    <s v="Manne Faktursson"/>
  </r>
  <r>
    <x v="624"/>
    <n v="1007"/>
    <x v="6"/>
    <x v="1"/>
    <x v="2"/>
    <n v="2"/>
    <n v="2380"/>
    <n v="860"/>
    <s v="Rellaxion AB"/>
    <x v="2"/>
    <x v="0"/>
    <s v="Manne Faktursson"/>
  </r>
  <r>
    <x v="510"/>
    <n v="1004"/>
    <x v="2"/>
    <x v="1"/>
    <x v="2"/>
    <n v="12"/>
    <n v="16896"/>
    <n v="8064"/>
    <s v="Mellerix AB"/>
    <x v="2"/>
    <x v="1"/>
    <s v="Manne Faktursson"/>
  </r>
  <r>
    <x v="612"/>
    <n v="1003"/>
    <x v="1"/>
    <x v="0"/>
    <x v="1"/>
    <n v="16"/>
    <n v="16128"/>
    <n v="5504"/>
    <s v="Vårdia AB"/>
    <x v="1"/>
    <x v="1"/>
    <s v="Clint Billton"/>
  </r>
  <r>
    <x v="350"/>
    <n v="1001"/>
    <x v="2"/>
    <x v="1"/>
    <x v="0"/>
    <n v="10"/>
    <n v="13568.000000000002"/>
    <n v="6208.0000000000018"/>
    <s v="Telefonera Mera AB"/>
    <x v="0"/>
    <x v="0"/>
    <s v="Mac Winson"/>
  </r>
  <r>
    <x v="129"/>
    <n v="1009"/>
    <x v="2"/>
    <x v="1"/>
    <x v="2"/>
    <n v="30"/>
    <n v="36864"/>
    <n v="14784"/>
    <s v="Bollberga AB"/>
    <x v="2"/>
    <x v="2"/>
    <s v="Manne Faktursson"/>
  </r>
  <r>
    <x v="57"/>
    <n v="1003"/>
    <x v="4"/>
    <x v="1"/>
    <x v="1"/>
    <n v="6"/>
    <n v="9828"/>
    <n v="4740"/>
    <s v="Vårdia AB"/>
    <x v="1"/>
    <x v="1"/>
    <s v="Clint Billton"/>
  </r>
  <r>
    <x v="253"/>
    <n v="1011"/>
    <x v="3"/>
    <x v="0"/>
    <x v="1"/>
    <n v="15"/>
    <n v="17226"/>
    <n v="7026"/>
    <s v="Skolia AB"/>
    <x v="1"/>
    <x v="2"/>
    <s v="Clint Billton"/>
  </r>
  <r>
    <x v="280"/>
    <n v="1004"/>
    <x v="5"/>
    <x v="0"/>
    <x v="2"/>
    <n v="10"/>
    <n v="11880"/>
    <n v="5000"/>
    <s v="Mellerix AB"/>
    <x v="2"/>
    <x v="1"/>
    <s v="Manne Faktursson"/>
  </r>
  <r>
    <x v="101"/>
    <n v="1003"/>
    <x v="5"/>
    <x v="0"/>
    <x v="1"/>
    <n v="8"/>
    <n v="9072"/>
    <n v="3568"/>
    <s v="Vårdia AB"/>
    <x v="1"/>
    <x v="1"/>
    <s v="Clint Billton"/>
  </r>
  <r>
    <x v="150"/>
    <n v="1003"/>
    <x v="5"/>
    <x v="0"/>
    <x v="1"/>
    <n v="20"/>
    <n v="22680"/>
    <n v="8920"/>
    <s v="Vårdia AB"/>
    <x v="1"/>
    <x v="1"/>
    <s v="Clint Billton"/>
  </r>
  <r>
    <x v="526"/>
    <n v="1005"/>
    <x v="1"/>
    <x v="0"/>
    <x v="0"/>
    <n v="10"/>
    <n v="9888"/>
    <n v="3248"/>
    <s v="Prefolkia AB"/>
    <x v="0"/>
    <x v="2"/>
    <s v="Mac Winson"/>
  </r>
  <r>
    <x v="208"/>
    <n v="1006"/>
    <x v="6"/>
    <x v="1"/>
    <x v="3"/>
    <n v="13"/>
    <n v="16380"/>
    <n v="6500"/>
    <s v="Allcto AB"/>
    <x v="3"/>
    <x v="2"/>
    <s v="Malte Svensson"/>
  </r>
  <r>
    <x v="197"/>
    <n v="1010"/>
    <x v="4"/>
    <x v="1"/>
    <x v="3"/>
    <n v="18"/>
    <n v="22183.200000000001"/>
    <n v="6919.2000000000007"/>
    <s v="Trollerilådan AB"/>
    <x v="3"/>
    <x v="1"/>
    <s v="Malte Svensson"/>
  </r>
  <r>
    <x v="21"/>
    <n v="1001"/>
    <x v="1"/>
    <x v="0"/>
    <x v="0"/>
    <n v="17"/>
    <n v="17299.2"/>
    <n v="6011.2000000000007"/>
    <s v="Telefonera Mera AB"/>
    <x v="0"/>
    <x v="0"/>
    <s v="Mac Winson"/>
  </r>
  <r>
    <x v="286"/>
    <n v="1001"/>
    <x v="0"/>
    <x v="0"/>
    <x v="0"/>
    <n v="15"/>
    <n v="19716"/>
    <n v="10716"/>
    <s v="Telefonera Mera AB"/>
    <x v="0"/>
    <x v="0"/>
    <s v="Mac Winson"/>
  </r>
  <r>
    <x v="609"/>
    <n v="1005"/>
    <x v="1"/>
    <x v="0"/>
    <x v="0"/>
    <n v="5"/>
    <n v="4944"/>
    <n v="1624"/>
    <s v="Prefolkia AB"/>
    <x v="0"/>
    <x v="2"/>
    <s v="Mac Winson"/>
  </r>
  <r>
    <x v="501"/>
    <n v="1002"/>
    <x v="2"/>
    <x v="1"/>
    <x v="0"/>
    <n v="13"/>
    <n v="15808"/>
    <n v="6240"/>
    <s v="Brellboxy AB"/>
    <x v="0"/>
    <x v="1"/>
    <s v="Mac Winson"/>
  </r>
  <r>
    <x v="35"/>
    <n v="1008"/>
    <x v="2"/>
    <x v="1"/>
    <x v="3"/>
    <n v="12"/>
    <n v="15360"/>
    <n v="6528"/>
    <s v="Rödtand AB"/>
    <x v="3"/>
    <x v="0"/>
    <s v="Malte Svensson"/>
  </r>
  <r>
    <x v="370"/>
    <n v="1004"/>
    <x v="2"/>
    <x v="1"/>
    <x v="2"/>
    <n v="10"/>
    <n v="14080"/>
    <n v="6720"/>
    <s v="Mellerix AB"/>
    <x v="2"/>
    <x v="1"/>
    <s v="Manne Faktursson"/>
  </r>
  <r>
    <x v="19"/>
    <n v="1004"/>
    <x v="1"/>
    <x v="0"/>
    <x v="2"/>
    <n v="11"/>
    <n v="11616"/>
    <n v="4312"/>
    <s v="Mellerix AB"/>
    <x v="2"/>
    <x v="1"/>
    <s v="Manne Faktursson"/>
  </r>
  <r>
    <x v="631"/>
    <n v="1009"/>
    <x v="0"/>
    <x v="0"/>
    <x v="2"/>
    <n v="16"/>
    <n v="19046.399999999998"/>
    <n v="9446.3999999999978"/>
    <s v="Bollberga AB"/>
    <x v="2"/>
    <x v="2"/>
    <s v="Manne Faktursson"/>
  </r>
  <r>
    <x v="285"/>
    <n v="1008"/>
    <x v="0"/>
    <x v="0"/>
    <x v="3"/>
    <n v="15"/>
    <n v="18600"/>
    <n v="9600"/>
    <s v="Rödtand AB"/>
    <x v="3"/>
    <x v="0"/>
    <s v="Malte Svensson"/>
  </r>
  <r>
    <x v="523"/>
    <n v="1001"/>
    <x v="6"/>
    <x v="1"/>
    <x v="0"/>
    <n v="13"/>
    <n v="19292"/>
    <n v="9412"/>
    <s v="Telefonera Mera AB"/>
    <x v="0"/>
    <x v="0"/>
    <s v="Mac Winson"/>
  </r>
  <r>
    <x v="222"/>
    <n v="1006"/>
    <x v="0"/>
    <x v="0"/>
    <x v="3"/>
    <n v="16"/>
    <n v="17856"/>
    <n v="8256"/>
    <s v="Allcto AB"/>
    <x v="3"/>
    <x v="2"/>
    <s v="Malte Svensson"/>
  </r>
  <r>
    <x v="67"/>
    <n v="1008"/>
    <x v="5"/>
    <x v="0"/>
    <x v="3"/>
    <n v="30"/>
    <n v="32400"/>
    <n v="11760"/>
    <s v="Rödtand AB"/>
    <x v="3"/>
    <x v="0"/>
    <s v="Malte Svensson"/>
  </r>
  <r>
    <x v="491"/>
    <n v="1003"/>
    <x v="2"/>
    <x v="1"/>
    <x v="1"/>
    <n v="9"/>
    <n v="12096"/>
    <n v="5472"/>
    <s v="Vårdia AB"/>
    <x v="1"/>
    <x v="1"/>
    <s v="Clint Billton"/>
  </r>
  <r>
    <x v="616"/>
    <n v="1005"/>
    <x v="1"/>
    <x v="0"/>
    <x v="0"/>
    <n v="11"/>
    <n v="10876.800000000001"/>
    <n v="3572.8000000000011"/>
    <s v="Prefolkia AB"/>
    <x v="0"/>
    <x v="2"/>
    <s v="Mac Winson"/>
  </r>
  <r>
    <x v="246"/>
    <n v="1011"/>
    <x v="2"/>
    <x v="1"/>
    <x v="1"/>
    <n v="5"/>
    <n v="6336"/>
    <n v="2656"/>
    <s v="Skolia AB"/>
    <x v="1"/>
    <x v="2"/>
    <s v="Clint Billton"/>
  </r>
  <r>
    <x v="174"/>
    <n v="1003"/>
    <x v="2"/>
    <x v="1"/>
    <x v="1"/>
    <n v="21"/>
    <n v="28224"/>
    <n v="12768"/>
    <s v="Vårdia AB"/>
    <x v="1"/>
    <x v="1"/>
    <s v="Clint Billton"/>
  </r>
  <r>
    <x v="461"/>
    <n v="1006"/>
    <x v="2"/>
    <x v="1"/>
    <x v="3"/>
    <n v="26"/>
    <n v="29952"/>
    <n v="10816"/>
    <s v="Allcto AB"/>
    <x v="3"/>
    <x v="2"/>
    <s v="Malte Svensson"/>
  </r>
  <r>
    <x v="24"/>
    <n v="1008"/>
    <x v="2"/>
    <x v="1"/>
    <x v="3"/>
    <n v="8"/>
    <n v="10240"/>
    <n v="4352"/>
    <s v="Rödtand AB"/>
    <x v="3"/>
    <x v="0"/>
    <s v="Malte Svensson"/>
  </r>
  <r>
    <x v="624"/>
    <n v="1005"/>
    <x v="1"/>
    <x v="0"/>
    <x v="0"/>
    <n v="7"/>
    <n v="6921.6"/>
    <n v="2273.6000000000004"/>
    <s v="Prefolkia AB"/>
    <x v="0"/>
    <x v="2"/>
    <s v="Mac Winson"/>
  </r>
  <r>
    <x v="501"/>
    <n v="1004"/>
    <x v="0"/>
    <x v="0"/>
    <x v="2"/>
    <n v="4"/>
    <n v="5456"/>
    <n v="3056"/>
    <s v="Mellerix AB"/>
    <x v="2"/>
    <x v="1"/>
    <s v="Manne Faktursson"/>
  </r>
  <r>
    <x v="395"/>
    <n v="1004"/>
    <x v="1"/>
    <x v="0"/>
    <x v="2"/>
    <n v="27"/>
    <n v="28512"/>
    <n v="10584"/>
    <s v="Mellerix AB"/>
    <x v="2"/>
    <x v="1"/>
    <s v="Manne Faktursson"/>
  </r>
  <r>
    <x v="187"/>
    <n v="1007"/>
    <x v="3"/>
    <x v="0"/>
    <x v="2"/>
    <n v="11"/>
    <n v="10846"/>
    <n v="3366"/>
    <s v="Rellaxion AB"/>
    <x v="2"/>
    <x v="0"/>
    <s v="Manne Faktursson"/>
  </r>
  <r>
    <x v="632"/>
    <n v="1004"/>
    <x v="1"/>
    <x v="0"/>
    <x v="2"/>
    <n v="27"/>
    <n v="28512"/>
    <n v="10584"/>
    <s v="Mellerix AB"/>
    <x v="2"/>
    <x v="1"/>
    <s v="Manne Faktursson"/>
  </r>
  <r>
    <x v="267"/>
    <n v="1001"/>
    <x v="2"/>
    <x v="1"/>
    <x v="0"/>
    <n v="28"/>
    <n v="37990.400000000009"/>
    <n v="17382.400000000009"/>
    <s v="Telefonera Mera AB"/>
    <x v="0"/>
    <x v="0"/>
    <s v="Mac Winson"/>
  </r>
  <r>
    <x v="405"/>
    <n v="1005"/>
    <x v="5"/>
    <x v="0"/>
    <x v="0"/>
    <n v="30"/>
    <n v="33372"/>
    <n v="12732"/>
    <s v="Prefolkia AB"/>
    <x v="0"/>
    <x v="2"/>
    <s v="Mac Winson"/>
  </r>
  <r>
    <x v="222"/>
    <n v="1001"/>
    <x v="2"/>
    <x v="1"/>
    <x v="0"/>
    <n v="18"/>
    <n v="24422.400000000001"/>
    <n v="11174.400000000001"/>
    <s v="Telefonera Mera AB"/>
    <x v="0"/>
    <x v="0"/>
    <s v="Mac Winson"/>
  </r>
  <r>
    <x v="253"/>
    <n v="1005"/>
    <x v="2"/>
    <x v="1"/>
    <x v="0"/>
    <n v="12"/>
    <n v="15820.800000000001"/>
    <n v="6988.8000000000011"/>
    <s v="Prefolkia AB"/>
    <x v="0"/>
    <x v="2"/>
    <s v="Mac Winson"/>
  </r>
  <r>
    <x v="195"/>
    <n v="1005"/>
    <x v="5"/>
    <x v="0"/>
    <x v="0"/>
    <n v="26"/>
    <n v="28922.400000000001"/>
    <n v="11034.400000000001"/>
    <s v="Prefolkia AB"/>
    <x v="0"/>
    <x v="2"/>
    <s v="Mac Winson"/>
  </r>
  <r>
    <x v="633"/>
    <n v="1010"/>
    <x v="1"/>
    <x v="0"/>
    <x v="3"/>
    <n v="4"/>
    <n v="3033.6000000000004"/>
    <n v="377.60000000000036"/>
    <s v="Trollerilådan AB"/>
    <x v="3"/>
    <x v="1"/>
    <s v="Malte Svensson"/>
  </r>
  <r>
    <x v="430"/>
    <n v="1011"/>
    <x v="6"/>
    <x v="1"/>
    <x v="1"/>
    <n v="23"/>
    <n v="31878"/>
    <n v="14398"/>
    <s v="Skolia AB"/>
    <x v="1"/>
    <x v="2"/>
    <s v="Clint Billton"/>
  </r>
  <r>
    <x v="187"/>
    <n v="1004"/>
    <x v="6"/>
    <x v="1"/>
    <x v="2"/>
    <n v="18"/>
    <n v="27720.000000000004"/>
    <n v="14040.000000000004"/>
    <s v="Mellerix AB"/>
    <x v="2"/>
    <x v="1"/>
    <s v="Manne Faktursson"/>
  </r>
  <r>
    <x v="36"/>
    <n v="1003"/>
    <x v="4"/>
    <x v="1"/>
    <x v="1"/>
    <n v="14"/>
    <n v="22932"/>
    <n v="11060"/>
    <s v="Vårdia AB"/>
    <x v="1"/>
    <x v="1"/>
    <s v="Clint Billton"/>
  </r>
  <r>
    <x v="418"/>
    <n v="1003"/>
    <x v="0"/>
    <x v="0"/>
    <x v="1"/>
    <n v="14"/>
    <n v="18228"/>
    <n v="9828"/>
    <s v="Vårdia AB"/>
    <x v="1"/>
    <x v="1"/>
    <s v="Clint Billton"/>
  </r>
  <r>
    <x v="486"/>
    <n v="1001"/>
    <x v="5"/>
    <x v="0"/>
    <x v="0"/>
    <n v="14"/>
    <n v="16027.199999999999"/>
    <n v="6395.1999999999989"/>
    <s v="Telefonera Mera AB"/>
    <x v="0"/>
    <x v="0"/>
    <s v="Mac Winson"/>
  </r>
  <r>
    <x v="104"/>
    <n v="1005"/>
    <x v="0"/>
    <x v="0"/>
    <x v="0"/>
    <n v="10"/>
    <n v="12772"/>
    <n v="6772"/>
    <s v="Prefolkia AB"/>
    <x v="0"/>
    <x v="2"/>
    <s v="Mac Winson"/>
  </r>
  <r>
    <x v="634"/>
    <n v="1001"/>
    <x v="1"/>
    <x v="0"/>
    <x v="0"/>
    <n v="22"/>
    <n v="22387.200000000001"/>
    <n v="7779.2000000000007"/>
    <s v="Telefonera Mera AB"/>
    <x v="0"/>
    <x v="0"/>
    <s v="Mac Winson"/>
  </r>
  <r>
    <x v="52"/>
    <n v="1005"/>
    <x v="6"/>
    <x v="1"/>
    <x v="0"/>
    <n v="9"/>
    <n v="12978"/>
    <n v="6138"/>
    <s v="Prefolkia AB"/>
    <x v="0"/>
    <x v="2"/>
    <s v="Mac Winson"/>
  </r>
  <r>
    <x v="258"/>
    <n v="1002"/>
    <x v="3"/>
    <x v="0"/>
    <x v="0"/>
    <n v="8"/>
    <n v="8816"/>
    <n v="3376"/>
    <s v="Brellboxy AB"/>
    <x v="0"/>
    <x v="1"/>
    <s v="Mac Winson"/>
  </r>
  <r>
    <x v="164"/>
    <n v="1004"/>
    <x v="2"/>
    <x v="1"/>
    <x v="2"/>
    <n v="9"/>
    <n v="12672"/>
    <n v="6048"/>
    <s v="Mellerix AB"/>
    <x v="2"/>
    <x v="1"/>
    <s v="Manne Faktursson"/>
  </r>
  <r>
    <x v="370"/>
    <n v="1001"/>
    <x v="2"/>
    <x v="1"/>
    <x v="0"/>
    <n v="12"/>
    <n v="16281.600000000002"/>
    <n v="7449.6000000000022"/>
    <s v="Telefonera Mera AB"/>
    <x v="0"/>
    <x v="0"/>
    <s v="Mac Winson"/>
  </r>
  <r>
    <x v="451"/>
    <n v="1008"/>
    <x v="5"/>
    <x v="0"/>
    <x v="3"/>
    <n v="16"/>
    <n v="17280"/>
    <n v="6272"/>
    <s v="Rödtand AB"/>
    <x v="3"/>
    <x v="0"/>
    <s v="Malte Svensson"/>
  </r>
  <r>
    <x v="150"/>
    <n v="1007"/>
    <x v="2"/>
    <x v="1"/>
    <x v="2"/>
    <n v="15"/>
    <n v="16320"/>
    <n v="5280"/>
    <s v="Rellaxion AB"/>
    <x v="2"/>
    <x v="0"/>
    <s v="Manne Faktursson"/>
  </r>
  <r>
    <x v="529"/>
    <n v="1007"/>
    <x v="5"/>
    <x v="0"/>
    <x v="2"/>
    <n v="17"/>
    <n v="15606"/>
    <n v="3910"/>
    <s v="Rellaxion AB"/>
    <x v="2"/>
    <x v="0"/>
    <s v="Manne Faktursson"/>
  </r>
  <r>
    <x v="635"/>
    <n v="1003"/>
    <x v="2"/>
    <x v="1"/>
    <x v="1"/>
    <n v="29"/>
    <n v="38976"/>
    <n v="17632"/>
    <s v="Vårdia AB"/>
    <x v="1"/>
    <x v="1"/>
    <s v="Clint Billton"/>
  </r>
  <r>
    <x v="152"/>
    <n v="1002"/>
    <x v="5"/>
    <x v="0"/>
    <x v="0"/>
    <n v="15"/>
    <n v="15390"/>
    <n v="5070"/>
    <s v="Brellboxy AB"/>
    <x v="0"/>
    <x v="1"/>
    <s v="Mac Winson"/>
  </r>
  <r>
    <x v="588"/>
    <n v="1006"/>
    <x v="1"/>
    <x v="0"/>
    <x v="3"/>
    <n v="10"/>
    <n v="8640"/>
    <n v="2000"/>
    <s v="Allcto AB"/>
    <x v="3"/>
    <x v="2"/>
    <s v="Malte Svensson"/>
  </r>
  <r>
    <x v="283"/>
    <n v="1011"/>
    <x v="5"/>
    <x v="0"/>
    <x v="1"/>
    <n v="13"/>
    <n v="13899.6"/>
    <n v="4955.6000000000004"/>
    <s v="Skolia AB"/>
    <x v="1"/>
    <x v="2"/>
    <s v="Clint Billton"/>
  </r>
  <r>
    <x v="573"/>
    <n v="1001"/>
    <x v="5"/>
    <x v="0"/>
    <x v="0"/>
    <n v="11"/>
    <n v="12592.8"/>
    <n v="5024.7999999999993"/>
    <s v="Telefonera Mera AB"/>
    <x v="0"/>
    <x v="0"/>
    <s v="Mac Winson"/>
  </r>
  <r>
    <x v="66"/>
    <n v="1003"/>
    <x v="1"/>
    <x v="0"/>
    <x v="1"/>
    <n v="15"/>
    <n v="15120"/>
    <n v="5160"/>
    <s v="Vårdia AB"/>
    <x v="1"/>
    <x v="1"/>
    <s v="Clint Billton"/>
  </r>
  <r>
    <x v="90"/>
    <n v="1001"/>
    <x v="6"/>
    <x v="1"/>
    <x v="0"/>
    <n v="16"/>
    <n v="23744"/>
    <n v="11584"/>
    <s v="Telefonera Mera AB"/>
    <x v="0"/>
    <x v="0"/>
    <s v="Mac Winson"/>
  </r>
  <r>
    <x v="328"/>
    <n v="1008"/>
    <x v="0"/>
    <x v="0"/>
    <x v="3"/>
    <n v="11"/>
    <n v="13640"/>
    <n v="7040"/>
    <s v="Rödtand AB"/>
    <x v="3"/>
    <x v="0"/>
    <s v="Malte Svensson"/>
  </r>
  <r>
    <x v="75"/>
    <n v="1005"/>
    <x v="6"/>
    <x v="1"/>
    <x v="0"/>
    <n v="29"/>
    <n v="41818"/>
    <n v="19778"/>
    <s v="Prefolkia AB"/>
    <x v="0"/>
    <x v="2"/>
    <s v="Mac Winson"/>
  </r>
  <r>
    <x v="636"/>
    <n v="1003"/>
    <x v="4"/>
    <x v="1"/>
    <x v="1"/>
    <n v="12"/>
    <n v="19656"/>
    <n v="9480"/>
    <s v="Vårdia AB"/>
    <x v="1"/>
    <x v="1"/>
    <s v="Clint Billton"/>
  </r>
  <r>
    <x v="637"/>
    <n v="1003"/>
    <x v="2"/>
    <x v="1"/>
    <x v="1"/>
    <n v="4"/>
    <n v="5376"/>
    <n v="2432"/>
    <s v="Vårdia AB"/>
    <x v="1"/>
    <x v="1"/>
    <s v="Clint Billton"/>
  </r>
  <r>
    <x v="638"/>
    <n v="1001"/>
    <x v="0"/>
    <x v="0"/>
    <x v="0"/>
    <n v="14"/>
    <n v="18401.600000000002"/>
    <n v="10001.600000000002"/>
    <s v="Telefonera Mera AB"/>
    <x v="0"/>
    <x v="0"/>
    <s v="Mac Winson"/>
  </r>
  <r>
    <x v="79"/>
    <n v="1003"/>
    <x v="1"/>
    <x v="0"/>
    <x v="1"/>
    <n v="14"/>
    <n v="14112"/>
    <n v="4816"/>
    <s v="Vårdia AB"/>
    <x v="1"/>
    <x v="1"/>
    <s v="Clint Billton"/>
  </r>
  <r>
    <x v="364"/>
    <n v="1004"/>
    <x v="5"/>
    <x v="0"/>
    <x v="2"/>
    <n v="13"/>
    <n v="15444"/>
    <n v="6500"/>
    <s v="Mellerix AB"/>
    <x v="2"/>
    <x v="1"/>
    <s v="Manne Faktursson"/>
  </r>
  <r>
    <x v="60"/>
    <n v="1002"/>
    <x v="0"/>
    <x v="0"/>
    <x v="0"/>
    <n v="1"/>
    <n v="1178"/>
    <n v="578"/>
    <s v="Brellboxy AB"/>
    <x v="0"/>
    <x v="1"/>
    <s v="Mac Winson"/>
  </r>
  <r>
    <x v="30"/>
    <n v="1008"/>
    <x v="6"/>
    <x v="1"/>
    <x v="3"/>
    <n v="11"/>
    <n v="15400"/>
    <n v="7040"/>
    <s v="Rödtand AB"/>
    <x v="3"/>
    <x v="0"/>
    <s v="Malte Svensson"/>
  </r>
  <r>
    <x v="192"/>
    <n v="1001"/>
    <x v="5"/>
    <x v="0"/>
    <x v="0"/>
    <n v="10"/>
    <n v="11448"/>
    <n v="4568"/>
    <s v="Telefonera Mera AB"/>
    <x v="0"/>
    <x v="0"/>
    <s v="Mac Winson"/>
  </r>
  <r>
    <x v="186"/>
    <n v="1005"/>
    <x v="5"/>
    <x v="0"/>
    <x v="0"/>
    <n v="14"/>
    <n v="15573.600000000002"/>
    <n v="5941.6000000000022"/>
    <s v="Prefolkia AB"/>
    <x v="0"/>
    <x v="2"/>
    <s v="Mac Winson"/>
  </r>
  <r>
    <x v="161"/>
    <n v="1001"/>
    <x v="3"/>
    <x v="0"/>
    <x v="0"/>
    <n v="28"/>
    <n v="34428.800000000003"/>
    <n v="15388.800000000003"/>
    <s v="Telefonera Mera AB"/>
    <x v="0"/>
    <x v="0"/>
    <s v="Mac Winson"/>
  </r>
  <r>
    <x v="505"/>
    <n v="1001"/>
    <x v="4"/>
    <x v="1"/>
    <x v="0"/>
    <n v="8"/>
    <n v="13228.800000000001"/>
    <n v="6444.8000000000011"/>
    <s v="Telefonera Mera AB"/>
    <x v="0"/>
    <x v="0"/>
    <s v="Mac Winson"/>
  </r>
  <r>
    <x v="487"/>
    <n v="1001"/>
    <x v="4"/>
    <x v="1"/>
    <x v="0"/>
    <n v="12"/>
    <n v="19843.2"/>
    <n v="9667.2000000000007"/>
    <s v="Telefonera Mera AB"/>
    <x v="0"/>
    <x v="0"/>
    <s v="Mac Winson"/>
  </r>
  <r>
    <x v="614"/>
    <n v="1005"/>
    <x v="2"/>
    <x v="1"/>
    <x v="0"/>
    <n v="12"/>
    <n v="15820.800000000001"/>
    <n v="6988.8000000000011"/>
    <s v="Prefolkia AB"/>
    <x v="0"/>
    <x v="2"/>
    <s v="Mac Winson"/>
  </r>
  <r>
    <x v="639"/>
    <n v="1002"/>
    <x v="3"/>
    <x v="0"/>
    <x v="0"/>
    <n v="11"/>
    <n v="12122"/>
    <n v="4642"/>
    <s v="Brellboxy AB"/>
    <x v="0"/>
    <x v="1"/>
    <s v="Mac Winson"/>
  </r>
  <r>
    <x v="497"/>
    <n v="1007"/>
    <x v="2"/>
    <x v="1"/>
    <x v="2"/>
    <n v="25"/>
    <n v="27200"/>
    <n v="8800"/>
    <s v="Rellaxion AB"/>
    <x v="2"/>
    <x v="0"/>
    <s v="Manne Faktursson"/>
  </r>
  <r>
    <x v="367"/>
    <n v="1003"/>
    <x v="2"/>
    <x v="1"/>
    <x v="1"/>
    <n v="16"/>
    <n v="21504"/>
    <n v="9728"/>
    <s v="Vårdia AB"/>
    <x v="1"/>
    <x v="1"/>
    <s v="Clint Billton"/>
  </r>
  <r>
    <x v="60"/>
    <n v="1001"/>
    <x v="1"/>
    <x v="0"/>
    <x v="0"/>
    <n v="17"/>
    <n v="17299.2"/>
    <n v="6011.2000000000007"/>
    <s v="Telefonera Mera AB"/>
    <x v="0"/>
    <x v="0"/>
    <s v="Mac Winson"/>
  </r>
  <r>
    <x v="108"/>
    <n v="1006"/>
    <x v="3"/>
    <x v="0"/>
    <x v="3"/>
    <n v="29"/>
    <n v="30276"/>
    <n v="10556"/>
    <s v="Allcto AB"/>
    <x v="3"/>
    <x v="2"/>
    <s v="Malte Svensson"/>
  </r>
  <r>
    <x v="186"/>
    <n v="1011"/>
    <x v="5"/>
    <x v="0"/>
    <x v="1"/>
    <n v="20"/>
    <n v="21384"/>
    <n v="7624"/>
    <s v="Skolia AB"/>
    <x v="1"/>
    <x v="2"/>
    <s v="Clint Billton"/>
  </r>
  <r>
    <x v="182"/>
    <n v="1001"/>
    <x v="5"/>
    <x v="0"/>
    <x v="0"/>
    <n v="6"/>
    <n v="6868.7999999999993"/>
    <n v="2740.7999999999993"/>
    <s v="Telefonera Mera AB"/>
    <x v="0"/>
    <x v="0"/>
    <s v="Mac Winson"/>
  </r>
  <r>
    <x v="285"/>
    <n v="1001"/>
    <x v="2"/>
    <x v="1"/>
    <x v="0"/>
    <n v="14"/>
    <n v="18995.200000000004"/>
    <n v="8691.2000000000044"/>
    <s v="Telefonera Mera AB"/>
    <x v="0"/>
    <x v="0"/>
    <s v="Mac Winson"/>
  </r>
  <r>
    <x v="569"/>
    <n v="1011"/>
    <x v="0"/>
    <x v="0"/>
    <x v="1"/>
    <n v="27"/>
    <n v="33145.199999999997"/>
    <n v="16945.199999999997"/>
    <s v="Skolia AB"/>
    <x v="1"/>
    <x v="2"/>
    <s v="Clint Billton"/>
  </r>
  <r>
    <x v="640"/>
    <n v="1001"/>
    <x v="6"/>
    <x v="1"/>
    <x v="0"/>
    <n v="17"/>
    <n v="25228"/>
    <n v="12308"/>
    <s v="Telefonera Mera AB"/>
    <x v="0"/>
    <x v="0"/>
    <s v="Mac Winson"/>
  </r>
  <r>
    <x v="610"/>
    <n v="1004"/>
    <x v="2"/>
    <x v="1"/>
    <x v="2"/>
    <n v="14"/>
    <n v="19712"/>
    <n v="9408"/>
    <s v="Mellerix AB"/>
    <x v="2"/>
    <x v="1"/>
    <s v="Manne Faktursson"/>
  </r>
  <r>
    <x v="381"/>
    <n v="1001"/>
    <x v="6"/>
    <x v="1"/>
    <x v="0"/>
    <n v="12"/>
    <n v="17808"/>
    <n v="8688"/>
    <s v="Telefonera Mera AB"/>
    <x v="0"/>
    <x v="0"/>
    <s v="Mac Winson"/>
  </r>
  <r>
    <x v="641"/>
    <n v="1005"/>
    <x v="2"/>
    <x v="1"/>
    <x v="0"/>
    <n v="12"/>
    <n v="15820.800000000001"/>
    <n v="6988.8000000000011"/>
    <s v="Prefolkia AB"/>
    <x v="0"/>
    <x v="2"/>
    <s v="Mac Winson"/>
  </r>
  <r>
    <x v="640"/>
    <n v="1004"/>
    <x v="5"/>
    <x v="0"/>
    <x v="2"/>
    <n v="24"/>
    <n v="28512"/>
    <n v="12000"/>
    <s v="Mellerix AB"/>
    <x v="2"/>
    <x v="1"/>
    <s v="Manne Faktursson"/>
  </r>
  <r>
    <x v="244"/>
    <n v="1008"/>
    <x v="1"/>
    <x v="0"/>
    <x v="3"/>
    <n v="23"/>
    <n v="22080"/>
    <n v="6808"/>
    <s v="Rödtand AB"/>
    <x v="3"/>
    <x v="0"/>
    <s v="Malte Svensson"/>
  </r>
  <r>
    <x v="451"/>
    <n v="1003"/>
    <x v="1"/>
    <x v="0"/>
    <x v="1"/>
    <n v="8"/>
    <n v="8064"/>
    <n v="2752"/>
    <s v="Vårdia AB"/>
    <x v="1"/>
    <x v="1"/>
    <s v="Clint Billton"/>
  </r>
  <r>
    <x v="614"/>
    <n v="1010"/>
    <x v="2"/>
    <x v="1"/>
    <x v="3"/>
    <n v="9"/>
    <n v="9100.8000000000011"/>
    <n v="2476.8000000000011"/>
    <s v="Trollerilådan AB"/>
    <x v="3"/>
    <x v="1"/>
    <s v="Malte Svensson"/>
  </r>
  <r>
    <x v="88"/>
    <n v="1003"/>
    <x v="0"/>
    <x v="0"/>
    <x v="1"/>
    <n v="1"/>
    <n v="1302"/>
    <n v="702"/>
    <s v="Vårdia AB"/>
    <x v="1"/>
    <x v="1"/>
    <s v="Clint Billton"/>
  </r>
  <r>
    <x v="97"/>
    <n v="1005"/>
    <x v="4"/>
    <x v="1"/>
    <x v="0"/>
    <n v="11"/>
    <n v="17674.8"/>
    <n v="8346.7999999999993"/>
    <s v="Prefolkia AB"/>
    <x v="0"/>
    <x v="2"/>
    <s v="Mac Winson"/>
  </r>
  <r>
    <x v="604"/>
    <n v="1004"/>
    <x v="2"/>
    <x v="1"/>
    <x v="2"/>
    <n v="13"/>
    <n v="18304"/>
    <n v="8736"/>
    <s v="Mellerix AB"/>
    <x v="2"/>
    <x v="1"/>
    <s v="Manne Faktursson"/>
  </r>
  <r>
    <x v="376"/>
    <n v="1010"/>
    <x v="2"/>
    <x v="1"/>
    <x v="3"/>
    <n v="14"/>
    <n v="14156.800000000001"/>
    <n v="3852.8000000000011"/>
    <s v="Trollerilådan AB"/>
    <x v="3"/>
    <x v="1"/>
    <s v="Malte Svensson"/>
  </r>
  <r>
    <x v="111"/>
    <n v="1004"/>
    <x v="1"/>
    <x v="0"/>
    <x v="2"/>
    <n v="16"/>
    <n v="16896"/>
    <n v="6272"/>
    <s v="Mellerix AB"/>
    <x v="2"/>
    <x v="1"/>
    <s v="Manne Faktursson"/>
  </r>
  <r>
    <x v="221"/>
    <n v="1003"/>
    <x v="5"/>
    <x v="0"/>
    <x v="1"/>
    <n v="19"/>
    <n v="21546"/>
    <n v="8474"/>
    <s v="Vårdia AB"/>
    <x v="1"/>
    <x v="1"/>
    <s v="Clint Billton"/>
  </r>
  <r>
    <x v="121"/>
    <n v="1008"/>
    <x v="2"/>
    <x v="1"/>
    <x v="3"/>
    <n v="30"/>
    <n v="38400"/>
    <n v="16320"/>
    <s v="Rödtand AB"/>
    <x v="3"/>
    <x v="0"/>
    <s v="Malte Svensson"/>
  </r>
  <r>
    <x v="180"/>
    <n v="1001"/>
    <x v="2"/>
    <x v="1"/>
    <x v="0"/>
    <n v="10"/>
    <n v="13568.000000000002"/>
    <n v="6208.0000000000018"/>
    <s v="Telefonera Mera AB"/>
    <x v="0"/>
    <x v="0"/>
    <s v="Mac Winson"/>
  </r>
  <r>
    <x v="313"/>
    <n v="1011"/>
    <x v="2"/>
    <x v="1"/>
    <x v="1"/>
    <n v="29"/>
    <n v="36748.800000000003"/>
    <n v="15404.800000000003"/>
    <s v="Skolia AB"/>
    <x v="1"/>
    <x v="2"/>
    <s v="Clint Billton"/>
  </r>
  <r>
    <x v="614"/>
    <n v="1003"/>
    <x v="2"/>
    <x v="1"/>
    <x v="1"/>
    <n v="11"/>
    <n v="14784"/>
    <n v="6688"/>
    <s v="Vårdia AB"/>
    <x v="1"/>
    <x v="1"/>
    <s v="Clint Billton"/>
  </r>
  <r>
    <x v="68"/>
    <n v="1007"/>
    <x v="2"/>
    <x v="1"/>
    <x v="2"/>
    <n v="16"/>
    <n v="17408"/>
    <n v="5632"/>
    <s v="Rellaxion AB"/>
    <x v="2"/>
    <x v="0"/>
    <s v="Manne Faktursson"/>
  </r>
  <r>
    <x v="237"/>
    <n v="1009"/>
    <x v="0"/>
    <x v="0"/>
    <x v="2"/>
    <n v="8"/>
    <n v="9523.1999999999989"/>
    <n v="4723.1999999999989"/>
    <s v="Bollberga AB"/>
    <x v="2"/>
    <x v="2"/>
    <s v="Manne Faktursson"/>
  </r>
  <r>
    <x v="17"/>
    <n v="1010"/>
    <x v="2"/>
    <x v="1"/>
    <x v="3"/>
    <n v="21"/>
    <n v="21235.200000000001"/>
    <n v="5779.2000000000007"/>
    <s v="Trollerilådan AB"/>
    <x v="3"/>
    <x v="1"/>
    <s v="Malte Svensson"/>
  </r>
  <r>
    <x v="548"/>
    <n v="1003"/>
    <x v="1"/>
    <x v="0"/>
    <x v="1"/>
    <n v="10"/>
    <n v="10080"/>
    <n v="3440"/>
    <s v="Vårdia AB"/>
    <x v="1"/>
    <x v="1"/>
    <s v="Clint Billton"/>
  </r>
  <r>
    <x v="171"/>
    <n v="1011"/>
    <x v="0"/>
    <x v="0"/>
    <x v="1"/>
    <n v="15"/>
    <n v="18414"/>
    <n v="9414"/>
    <s v="Skolia AB"/>
    <x v="1"/>
    <x v="2"/>
    <s v="Clint Billton"/>
  </r>
  <r>
    <x v="456"/>
    <n v="1003"/>
    <x v="5"/>
    <x v="0"/>
    <x v="1"/>
    <n v="10"/>
    <n v="11340"/>
    <n v="4460"/>
    <s v="Vårdia AB"/>
    <x v="1"/>
    <x v="1"/>
    <s v="Clint Billton"/>
  </r>
  <r>
    <x v="460"/>
    <n v="1001"/>
    <x v="1"/>
    <x v="0"/>
    <x v="0"/>
    <n v="11"/>
    <n v="11193.6"/>
    <n v="3889.6000000000004"/>
    <s v="Telefonera Mera AB"/>
    <x v="0"/>
    <x v="0"/>
    <s v="Mac Winson"/>
  </r>
  <r>
    <x v="406"/>
    <n v="1011"/>
    <x v="1"/>
    <x v="0"/>
    <x v="1"/>
    <n v="29"/>
    <n v="27561.599999999999"/>
    <n v="8305.5999999999985"/>
    <s v="Skolia AB"/>
    <x v="1"/>
    <x v="2"/>
    <s v="Clint Billton"/>
  </r>
  <r>
    <x v="272"/>
    <n v="1003"/>
    <x v="4"/>
    <x v="1"/>
    <x v="1"/>
    <n v="14"/>
    <n v="22932"/>
    <n v="11060"/>
    <s v="Vårdia AB"/>
    <x v="1"/>
    <x v="1"/>
    <s v="Clint Billton"/>
  </r>
  <r>
    <x v="420"/>
    <n v="1005"/>
    <x v="2"/>
    <x v="1"/>
    <x v="0"/>
    <n v="15"/>
    <n v="19776"/>
    <n v="8736"/>
    <s v="Prefolkia AB"/>
    <x v="0"/>
    <x v="2"/>
    <s v="Mac Winson"/>
  </r>
  <r>
    <x v="187"/>
    <n v="1003"/>
    <x v="2"/>
    <x v="1"/>
    <x v="1"/>
    <n v="29"/>
    <n v="38976"/>
    <n v="17632"/>
    <s v="Vårdia AB"/>
    <x v="1"/>
    <x v="1"/>
    <s v="Clint Billton"/>
  </r>
  <r>
    <x v="639"/>
    <n v="1003"/>
    <x v="6"/>
    <x v="1"/>
    <x v="1"/>
    <n v="1"/>
    <n v="1470"/>
    <n v="710"/>
    <s v="Vårdia AB"/>
    <x v="1"/>
    <x v="1"/>
    <s v="Clint Billton"/>
  </r>
  <r>
    <x v="172"/>
    <n v="1005"/>
    <x v="1"/>
    <x v="0"/>
    <x v="0"/>
    <n v="13"/>
    <n v="12854.400000000001"/>
    <n v="4222.4000000000015"/>
    <s v="Prefolkia AB"/>
    <x v="0"/>
    <x v="2"/>
    <s v="Mac Winson"/>
  </r>
  <r>
    <x v="233"/>
    <n v="1002"/>
    <x v="5"/>
    <x v="0"/>
    <x v="0"/>
    <n v="12"/>
    <n v="12312"/>
    <n v="4056"/>
    <s v="Brellboxy AB"/>
    <x v="0"/>
    <x v="1"/>
    <s v="Mac Winson"/>
  </r>
  <r>
    <x v="193"/>
    <n v="1003"/>
    <x v="4"/>
    <x v="1"/>
    <x v="1"/>
    <n v="26"/>
    <n v="42588"/>
    <n v="20540"/>
    <s v="Vårdia AB"/>
    <x v="1"/>
    <x v="1"/>
    <s v="Clint Billton"/>
  </r>
  <r>
    <x v="51"/>
    <n v="1005"/>
    <x v="1"/>
    <x v="0"/>
    <x v="0"/>
    <n v="12"/>
    <n v="11865.6"/>
    <n v="3897.6000000000004"/>
    <s v="Prefolkia AB"/>
    <x v="0"/>
    <x v="2"/>
    <s v="Mac Winson"/>
  </r>
  <r>
    <x v="468"/>
    <n v="1011"/>
    <x v="3"/>
    <x v="0"/>
    <x v="1"/>
    <n v="9"/>
    <n v="10335.6"/>
    <n v="4215.6000000000004"/>
    <s v="Skolia AB"/>
    <x v="1"/>
    <x v="2"/>
    <s v="Clint Billton"/>
  </r>
  <r>
    <x v="445"/>
    <n v="1002"/>
    <x v="6"/>
    <x v="1"/>
    <x v="0"/>
    <n v="14"/>
    <n v="18620"/>
    <n v="7980"/>
    <s v="Brellboxy AB"/>
    <x v="0"/>
    <x v="1"/>
    <s v="Mac Winson"/>
  </r>
  <r>
    <x v="135"/>
    <n v="1011"/>
    <x v="2"/>
    <x v="1"/>
    <x v="1"/>
    <n v="28"/>
    <n v="35481.599999999999"/>
    <n v="14873.599999999999"/>
    <s v="Skolia AB"/>
    <x v="1"/>
    <x v="2"/>
    <s v="Clint Billton"/>
  </r>
  <r>
    <x v="150"/>
    <n v="1006"/>
    <x v="1"/>
    <x v="0"/>
    <x v="3"/>
    <n v="30"/>
    <n v="25920"/>
    <n v="6000"/>
    <s v="Allcto AB"/>
    <x v="3"/>
    <x v="2"/>
    <s v="Malte Svensson"/>
  </r>
  <r>
    <x v="178"/>
    <n v="1008"/>
    <x v="2"/>
    <x v="1"/>
    <x v="3"/>
    <n v="5"/>
    <n v="6400"/>
    <n v="2720"/>
    <s v="Rödtand AB"/>
    <x v="3"/>
    <x v="0"/>
    <s v="Malte Svensson"/>
  </r>
  <r>
    <x v="119"/>
    <n v="1001"/>
    <x v="2"/>
    <x v="1"/>
    <x v="0"/>
    <n v="28"/>
    <n v="37990.400000000009"/>
    <n v="17382.400000000009"/>
    <s v="Telefonera Mera AB"/>
    <x v="0"/>
    <x v="0"/>
    <s v="Mac Winson"/>
  </r>
  <r>
    <x v="127"/>
    <n v="1003"/>
    <x v="2"/>
    <x v="1"/>
    <x v="1"/>
    <n v="26"/>
    <n v="34944"/>
    <n v="15808"/>
    <s v="Vårdia AB"/>
    <x v="1"/>
    <x v="1"/>
    <s v="Clint Billton"/>
  </r>
  <r>
    <x v="642"/>
    <n v="1002"/>
    <x v="1"/>
    <x v="0"/>
    <x v="0"/>
    <n v="8"/>
    <n v="7296"/>
    <n v="1984"/>
    <s v="Brellboxy AB"/>
    <x v="0"/>
    <x v="1"/>
    <s v="Mac Winson"/>
  </r>
  <r>
    <x v="457"/>
    <n v="1007"/>
    <x v="6"/>
    <x v="1"/>
    <x v="2"/>
    <n v="22"/>
    <n v="26180"/>
    <n v="9460"/>
    <s v="Rellaxion AB"/>
    <x v="2"/>
    <x v="0"/>
    <s v="Manne Faktursson"/>
  </r>
  <r>
    <x v="176"/>
    <n v="1008"/>
    <x v="0"/>
    <x v="0"/>
    <x v="3"/>
    <n v="22"/>
    <n v="27280"/>
    <n v="14080"/>
    <s v="Rödtand AB"/>
    <x v="3"/>
    <x v="0"/>
    <s v="Malte Svensson"/>
  </r>
  <r>
    <x v="373"/>
    <n v="1008"/>
    <x v="4"/>
    <x v="1"/>
    <x v="3"/>
    <n v="14"/>
    <n v="21840"/>
    <n v="9968"/>
    <s v="Rödtand AB"/>
    <x v="3"/>
    <x v="0"/>
    <s v="Malte Svensson"/>
  </r>
  <r>
    <x v="643"/>
    <n v="1008"/>
    <x v="5"/>
    <x v="0"/>
    <x v="3"/>
    <n v="3"/>
    <n v="3240"/>
    <n v="1176"/>
    <s v="Rödtand AB"/>
    <x v="3"/>
    <x v="0"/>
    <s v="Malte Svensson"/>
  </r>
  <r>
    <x v="460"/>
    <n v="1009"/>
    <x v="4"/>
    <x v="1"/>
    <x v="2"/>
    <n v="20"/>
    <n v="29952"/>
    <n v="12992"/>
    <s v="Bollberga AB"/>
    <x v="2"/>
    <x v="2"/>
    <s v="Manne Faktursson"/>
  </r>
  <r>
    <x v="178"/>
    <n v="1008"/>
    <x v="2"/>
    <x v="1"/>
    <x v="3"/>
    <n v="19"/>
    <n v="24320"/>
    <n v="10336"/>
    <s v="Rödtand AB"/>
    <x v="3"/>
    <x v="0"/>
    <s v="Malte Svensson"/>
  </r>
  <r>
    <x v="625"/>
    <n v="1002"/>
    <x v="2"/>
    <x v="1"/>
    <x v="0"/>
    <n v="14"/>
    <n v="17024"/>
    <n v="6720"/>
    <s v="Brellboxy AB"/>
    <x v="0"/>
    <x v="1"/>
    <s v="Mac Winson"/>
  </r>
  <r>
    <x v="454"/>
    <n v="1004"/>
    <x v="6"/>
    <x v="1"/>
    <x v="2"/>
    <n v="22"/>
    <n v="33880.000000000007"/>
    <n v="17160.000000000007"/>
    <s v="Mellerix AB"/>
    <x v="2"/>
    <x v="1"/>
    <s v="Manne Faktursson"/>
  </r>
  <r>
    <x v="236"/>
    <n v="1003"/>
    <x v="2"/>
    <x v="1"/>
    <x v="1"/>
    <n v="20"/>
    <n v="26880"/>
    <n v="12160"/>
    <s v="Vårdia AB"/>
    <x v="1"/>
    <x v="1"/>
    <s v="Clint Billton"/>
  </r>
  <r>
    <x v="135"/>
    <n v="1008"/>
    <x v="5"/>
    <x v="0"/>
    <x v="3"/>
    <n v="27"/>
    <n v="29160"/>
    <n v="10584"/>
    <s v="Rödtand AB"/>
    <x v="3"/>
    <x v="0"/>
    <s v="Malte Svensson"/>
  </r>
  <r>
    <x v="644"/>
    <n v="1003"/>
    <x v="5"/>
    <x v="0"/>
    <x v="1"/>
    <n v="10"/>
    <n v="11340"/>
    <n v="4460"/>
    <s v="Vårdia AB"/>
    <x v="1"/>
    <x v="1"/>
    <s v="Clint Billton"/>
  </r>
  <r>
    <x v="95"/>
    <n v="1002"/>
    <x v="2"/>
    <x v="1"/>
    <x v="0"/>
    <n v="16"/>
    <n v="19456"/>
    <n v="7680"/>
    <s v="Brellboxy AB"/>
    <x v="0"/>
    <x v="1"/>
    <s v="Mac Winson"/>
  </r>
  <r>
    <x v="645"/>
    <n v="1009"/>
    <x v="3"/>
    <x v="0"/>
    <x v="2"/>
    <n v="22"/>
    <n v="24499.199999999997"/>
    <n v="9539.1999999999971"/>
    <s v="Bollberga AB"/>
    <x v="2"/>
    <x v="2"/>
    <s v="Manne Faktursson"/>
  </r>
  <r>
    <x v="381"/>
    <n v="1009"/>
    <x v="5"/>
    <x v="0"/>
    <x v="2"/>
    <n v="30"/>
    <n v="31104"/>
    <n v="10464"/>
    <s v="Bollberga AB"/>
    <x v="2"/>
    <x v="2"/>
    <s v="Manne Faktursson"/>
  </r>
  <r>
    <x v="304"/>
    <n v="1005"/>
    <x v="5"/>
    <x v="0"/>
    <x v="0"/>
    <n v="8"/>
    <n v="8899.2000000000007"/>
    <n v="3395.2000000000007"/>
    <s v="Prefolkia AB"/>
    <x v="0"/>
    <x v="2"/>
    <s v="Mac Winson"/>
  </r>
  <r>
    <x v="80"/>
    <n v="1003"/>
    <x v="2"/>
    <x v="1"/>
    <x v="1"/>
    <n v="14"/>
    <n v="18816"/>
    <n v="8512"/>
    <s v="Vårdia AB"/>
    <x v="1"/>
    <x v="1"/>
    <s v="Clint Billton"/>
  </r>
  <r>
    <x v="311"/>
    <n v="1003"/>
    <x v="4"/>
    <x v="1"/>
    <x v="1"/>
    <n v="13"/>
    <n v="21294"/>
    <n v="10270"/>
    <s v="Vårdia AB"/>
    <x v="1"/>
    <x v="1"/>
    <s v="Clint Billton"/>
  </r>
  <r>
    <x v="207"/>
    <n v="1006"/>
    <x v="6"/>
    <x v="1"/>
    <x v="3"/>
    <n v="11"/>
    <n v="13860"/>
    <n v="5500"/>
    <s v="Allcto AB"/>
    <x v="3"/>
    <x v="2"/>
    <s v="Malte Svensson"/>
  </r>
  <r>
    <x v="235"/>
    <n v="1008"/>
    <x v="0"/>
    <x v="0"/>
    <x v="3"/>
    <n v="3"/>
    <n v="3720"/>
    <n v="1920"/>
    <s v="Rödtand AB"/>
    <x v="3"/>
    <x v="0"/>
    <s v="Malte Svensson"/>
  </r>
  <r>
    <x v="573"/>
    <n v="1001"/>
    <x v="1"/>
    <x v="0"/>
    <x v="0"/>
    <n v="13"/>
    <n v="13228.800000000001"/>
    <n v="4596.8000000000011"/>
    <s v="Telefonera Mera AB"/>
    <x v="0"/>
    <x v="0"/>
    <s v="Mac Winson"/>
  </r>
  <r>
    <x v="106"/>
    <n v="1011"/>
    <x v="2"/>
    <x v="1"/>
    <x v="1"/>
    <n v="23"/>
    <n v="29145.600000000002"/>
    <n v="12217.600000000002"/>
    <s v="Skolia AB"/>
    <x v="1"/>
    <x v="2"/>
    <s v="Clint Billton"/>
  </r>
  <r>
    <x v="185"/>
    <n v="1002"/>
    <x v="1"/>
    <x v="0"/>
    <x v="0"/>
    <n v="29"/>
    <n v="26448"/>
    <n v="7192"/>
    <s v="Brellboxy AB"/>
    <x v="0"/>
    <x v="1"/>
    <s v="Mac Winson"/>
  </r>
  <r>
    <x v="442"/>
    <n v="1001"/>
    <x v="5"/>
    <x v="0"/>
    <x v="0"/>
    <n v="23"/>
    <n v="26330.399999999998"/>
    <n v="10506.399999999998"/>
    <s v="Telefonera Mera AB"/>
    <x v="0"/>
    <x v="0"/>
    <s v="Mac Winson"/>
  </r>
  <r>
    <x v="122"/>
    <n v="1008"/>
    <x v="5"/>
    <x v="0"/>
    <x v="3"/>
    <n v="11"/>
    <n v="11880"/>
    <n v="4312"/>
    <s v="Rödtand AB"/>
    <x v="3"/>
    <x v="0"/>
    <s v="Malte Svensson"/>
  </r>
  <r>
    <x v="204"/>
    <n v="1005"/>
    <x v="3"/>
    <x v="0"/>
    <x v="0"/>
    <n v="13"/>
    <n v="15532.4"/>
    <n v="6692.4"/>
    <s v="Prefolkia AB"/>
    <x v="0"/>
    <x v="2"/>
    <s v="Mac Winson"/>
  </r>
  <r>
    <x v="123"/>
    <n v="1006"/>
    <x v="3"/>
    <x v="0"/>
    <x v="3"/>
    <n v="17"/>
    <n v="17748"/>
    <n v="6188"/>
    <s v="Allcto AB"/>
    <x v="3"/>
    <x v="2"/>
    <s v="Malte Svensson"/>
  </r>
  <r>
    <x v="135"/>
    <n v="1005"/>
    <x v="2"/>
    <x v="1"/>
    <x v="0"/>
    <n v="9"/>
    <n v="11865.6"/>
    <n v="5241.6000000000004"/>
    <s v="Prefolkia AB"/>
    <x v="0"/>
    <x v="2"/>
    <s v="Mac Winson"/>
  </r>
  <r>
    <x v="519"/>
    <n v="1007"/>
    <x v="4"/>
    <x v="1"/>
    <x v="2"/>
    <n v="11"/>
    <n v="14586"/>
    <n v="5258"/>
    <s v="Rellaxion AB"/>
    <x v="2"/>
    <x v="0"/>
    <s v="Manne Faktursson"/>
  </r>
  <r>
    <x v="296"/>
    <n v="1001"/>
    <x v="3"/>
    <x v="0"/>
    <x v="0"/>
    <n v="20"/>
    <n v="24592.000000000004"/>
    <n v="10992.000000000004"/>
    <s v="Telefonera Mera AB"/>
    <x v="0"/>
    <x v="0"/>
    <s v="Mac Winson"/>
  </r>
  <r>
    <x v="313"/>
    <n v="1003"/>
    <x v="5"/>
    <x v="0"/>
    <x v="1"/>
    <n v="11"/>
    <n v="12474"/>
    <n v="4906"/>
    <s v="Vårdia AB"/>
    <x v="1"/>
    <x v="1"/>
    <s v="Clint Billton"/>
  </r>
  <r>
    <x v="546"/>
    <n v="1004"/>
    <x v="1"/>
    <x v="0"/>
    <x v="2"/>
    <n v="19"/>
    <n v="20064"/>
    <n v="7448"/>
    <s v="Mellerix AB"/>
    <x v="2"/>
    <x v="1"/>
    <s v="Manne Faktursson"/>
  </r>
  <r>
    <x v="60"/>
    <n v="1004"/>
    <x v="1"/>
    <x v="0"/>
    <x v="2"/>
    <n v="17"/>
    <n v="17952"/>
    <n v="6664"/>
    <s v="Mellerix AB"/>
    <x v="2"/>
    <x v="1"/>
    <s v="Manne Faktursson"/>
  </r>
  <r>
    <x v="625"/>
    <n v="1001"/>
    <x v="2"/>
    <x v="1"/>
    <x v="0"/>
    <n v="15"/>
    <n v="20352.000000000004"/>
    <n v="9312.0000000000036"/>
    <s v="Telefonera Mera AB"/>
    <x v="0"/>
    <x v="0"/>
    <s v="Mac Winson"/>
  </r>
  <r>
    <x v="261"/>
    <n v="1005"/>
    <x v="2"/>
    <x v="1"/>
    <x v="0"/>
    <n v="23"/>
    <n v="30323.200000000001"/>
    <n v="13395.2"/>
    <s v="Prefolkia AB"/>
    <x v="0"/>
    <x v="2"/>
    <s v="Mac Winson"/>
  </r>
  <r>
    <x v="543"/>
    <n v="1005"/>
    <x v="5"/>
    <x v="0"/>
    <x v="0"/>
    <n v="10"/>
    <n v="11124"/>
    <n v="4244"/>
    <s v="Prefolkia AB"/>
    <x v="0"/>
    <x v="2"/>
    <s v="Mac Winson"/>
  </r>
  <r>
    <x v="384"/>
    <n v="1001"/>
    <x v="1"/>
    <x v="0"/>
    <x v="0"/>
    <n v="13"/>
    <n v="13228.800000000001"/>
    <n v="4596.8000000000011"/>
    <s v="Telefonera Mera AB"/>
    <x v="0"/>
    <x v="0"/>
    <s v="Mac Winson"/>
  </r>
  <r>
    <x v="640"/>
    <n v="1011"/>
    <x v="5"/>
    <x v="0"/>
    <x v="1"/>
    <n v="12"/>
    <n v="12830.400000000001"/>
    <n v="4574.4000000000015"/>
    <s v="Skolia AB"/>
    <x v="1"/>
    <x v="2"/>
    <s v="Clint Billton"/>
  </r>
  <r>
    <x v="158"/>
    <n v="1008"/>
    <x v="2"/>
    <x v="1"/>
    <x v="3"/>
    <n v="13"/>
    <n v="16640"/>
    <n v="7072"/>
    <s v="Rödtand AB"/>
    <x v="3"/>
    <x v="0"/>
    <s v="Malte Svensson"/>
  </r>
  <r>
    <x v="329"/>
    <n v="1006"/>
    <x v="2"/>
    <x v="1"/>
    <x v="3"/>
    <n v="12"/>
    <n v="13824"/>
    <n v="4992"/>
    <s v="Allcto AB"/>
    <x v="3"/>
    <x v="2"/>
    <s v="Malte Svensson"/>
  </r>
  <r>
    <x v="152"/>
    <n v="1003"/>
    <x v="4"/>
    <x v="1"/>
    <x v="1"/>
    <n v="13"/>
    <n v="21294"/>
    <n v="10270"/>
    <s v="Vårdia AB"/>
    <x v="1"/>
    <x v="1"/>
    <s v="Clint Billton"/>
  </r>
  <r>
    <x v="518"/>
    <n v="1001"/>
    <x v="1"/>
    <x v="0"/>
    <x v="0"/>
    <n v="12"/>
    <n v="12211.2"/>
    <n v="4243.2000000000007"/>
    <s v="Telefonera Mera AB"/>
    <x v="0"/>
    <x v="0"/>
    <s v="Mac Winson"/>
  </r>
  <r>
    <x v="552"/>
    <n v="1006"/>
    <x v="2"/>
    <x v="1"/>
    <x v="3"/>
    <n v="30"/>
    <n v="34560"/>
    <n v="12480"/>
    <s v="Allcto AB"/>
    <x v="3"/>
    <x v="2"/>
    <s v="Malte Svensson"/>
  </r>
  <r>
    <x v="437"/>
    <n v="1008"/>
    <x v="2"/>
    <x v="1"/>
    <x v="3"/>
    <n v="24"/>
    <n v="30720"/>
    <n v="13056"/>
    <s v="Rödtand AB"/>
    <x v="3"/>
    <x v="0"/>
    <s v="Malte Svensson"/>
  </r>
  <r>
    <x v="246"/>
    <n v="1009"/>
    <x v="3"/>
    <x v="0"/>
    <x v="2"/>
    <n v="13"/>
    <n v="14476.8"/>
    <n v="5636.7999999999993"/>
    <s v="Bollberga AB"/>
    <x v="2"/>
    <x v="2"/>
    <s v="Manne Faktursson"/>
  </r>
  <r>
    <x v="489"/>
    <n v="1011"/>
    <x v="2"/>
    <x v="1"/>
    <x v="1"/>
    <n v="23"/>
    <n v="29145.600000000002"/>
    <n v="12217.600000000002"/>
    <s v="Skolia AB"/>
    <x v="1"/>
    <x v="2"/>
    <s v="Clint Billton"/>
  </r>
  <r>
    <x v="274"/>
    <n v="1005"/>
    <x v="4"/>
    <x v="1"/>
    <x v="0"/>
    <n v="10"/>
    <n v="16068"/>
    <n v="7588"/>
    <s v="Prefolkia AB"/>
    <x v="0"/>
    <x v="2"/>
    <s v="Mac Winson"/>
  </r>
  <r>
    <x v="602"/>
    <n v="1010"/>
    <x v="1"/>
    <x v="0"/>
    <x v="3"/>
    <n v="14"/>
    <n v="10617.600000000002"/>
    <n v="1321.6000000000022"/>
    <s v="Trollerilådan AB"/>
    <x v="3"/>
    <x v="1"/>
    <s v="Malte Svensson"/>
  </r>
  <r>
    <x v="451"/>
    <n v="1006"/>
    <x v="2"/>
    <x v="1"/>
    <x v="3"/>
    <n v="14"/>
    <n v="16128"/>
    <n v="5824"/>
    <s v="Allcto AB"/>
    <x v="3"/>
    <x v="2"/>
    <s v="Malte Svensson"/>
  </r>
  <r>
    <x v="416"/>
    <n v="1004"/>
    <x v="1"/>
    <x v="0"/>
    <x v="2"/>
    <n v="18"/>
    <n v="19008"/>
    <n v="7056"/>
    <s v="Mellerix AB"/>
    <x v="2"/>
    <x v="1"/>
    <s v="Manne Faktursson"/>
  </r>
  <r>
    <x v="159"/>
    <n v="1003"/>
    <x v="1"/>
    <x v="0"/>
    <x v="1"/>
    <n v="26"/>
    <n v="26208"/>
    <n v="8944"/>
    <s v="Vårdia AB"/>
    <x v="1"/>
    <x v="1"/>
    <s v="Clint Billton"/>
  </r>
  <r>
    <x v="541"/>
    <n v="1007"/>
    <x v="6"/>
    <x v="1"/>
    <x v="2"/>
    <n v="12"/>
    <n v="14280"/>
    <n v="5160"/>
    <s v="Rellaxion AB"/>
    <x v="2"/>
    <x v="0"/>
    <s v="Manne Faktursson"/>
  </r>
  <r>
    <x v="531"/>
    <n v="1004"/>
    <x v="3"/>
    <x v="0"/>
    <x v="2"/>
    <n v="14"/>
    <n v="17864"/>
    <n v="8344"/>
    <s v="Mellerix AB"/>
    <x v="2"/>
    <x v="1"/>
    <s v="Manne Faktursson"/>
  </r>
  <r>
    <x v="254"/>
    <n v="1009"/>
    <x v="1"/>
    <x v="0"/>
    <x v="2"/>
    <n v="18"/>
    <n v="16588.8"/>
    <n v="4636.7999999999993"/>
    <s v="Bollberga AB"/>
    <x v="2"/>
    <x v="2"/>
    <s v="Manne Faktursson"/>
  </r>
  <r>
    <x v="388"/>
    <n v="1004"/>
    <x v="1"/>
    <x v="0"/>
    <x v="2"/>
    <n v="12"/>
    <n v="12672"/>
    <n v="4704"/>
    <s v="Mellerix AB"/>
    <x v="2"/>
    <x v="1"/>
    <s v="Manne Faktursson"/>
  </r>
  <r>
    <x v="3"/>
    <n v="1003"/>
    <x v="3"/>
    <x v="0"/>
    <x v="1"/>
    <n v="15"/>
    <n v="18270"/>
    <n v="8070"/>
    <s v="Vårdia AB"/>
    <x v="1"/>
    <x v="1"/>
    <s v="Clint Billton"/>
  </r>
  <r>
    <x v="138"/>
    <n v="1002"/>
    <x v="0"/>
    <x v="0"/>
    <x v="0"/>
    <n v="15"/>
    <n v="17670"/>
    <n v="8670"/>
    <s v="Brellboxy AB"/>
    <x v="0"/>
    <x v="1"/>
    <s v="Mac Winson"/>
  </r>
  <r>
    <x v="66"/>
    <n v="1001"/>
    <x v="1"/>
    <x v="0"/>
    <x v="0"/>
    <n v="18"/>
    <n v="18316.8"/>
    <n v="6364.7999999999993"/>
    <s v="Telefonera Mera AB"/>
    <x v="0"/>
    <x v="0"/>
    <s v="Mac Winson"/>
  </r>
  <r>
    <x v="19"/>
    <n v="1005"/>
    <x v="4"/>
    <x v="1"/>
    <x v="0"/>
    <n v="11"/>
    <n v="17674.8"/>
    <n v="8346.7999999999993"/>
    <s v="Prefolkia AB"/>
    <x v="0"/>
    <x v="2"/>
    <s v="Mac Winson"/>
  </r>
  <r>
    <x v="560"/>
    <n v="1004"/>
    <x v="5"/>
    <x v="0"/>
    <x v="2"/>
    <n v="5"/>
    <n v="5940"/>
    <n v="2500"/>
    <s v="Mellerix AB"/>
    <x v="2"/>
    <x v="1"/>
    <s v="Manne Faktursson"/>
  </r>
  <r>
    <x v="243"/>
    <n v="1008"/>
    <x v="1"/>
    <x v="0"/>
    <x v="3"/>
    <n v="11"/>
    <n v="10560"/>
    <n v="3256"/>
    <s v="Rödtand AB"/>
    <x v="3"/>
    <x v="0"/>
    <s v="Malte Svensson"/>
  </r>
  <r>
    <x v="137"/>
    <n v="1001"/>
    <x v="2"/>
    <x v="1"/>
    <x v="0"/>
    <n v="12"/>
    <n v="16281.600000000002"/>
    <n v="7449.6000000000022"/>
    <s v="Telefonera Mera AB"/>
    <x v="0"/>
    <x v="0"/>
    <s v="Mac Winson"/>
  </r>
  <r>
    <x v="25"/>
    <n v="1001"/>
    <x v="3"/>
    <x v="0"/>
    <x v="0"/>
    <n v="22"/>
    <n v="27051.200000000004"/>
    <n v="12091.200000000004"/>
    <s v="Telefonera Mera AB"/>
    <x v="0"/>
    <x v="0"/>
    <s v="Mac Winson"/>
  </r>
  <r>
    <x v="337"/>
    <n v="1002"/>
    <x v="2"/>
    <x v="1"/>
    <x v="0"/>
    <n v="24"/>
    <n v="29184"/>
    <n v="11520"/>
    <s v="Brellboxy AB"/>
    <x v="0"/>
    <x v="1"/>
    <s v="Mac Winson"/>
  </r>
  <r>
    <x v="646"/>
    <n v="1008"/>
    <x v="2"/>
    <x v="1"/>
    <x v="3"/>
    <n v="29"/>
    <n v="37120"/>
    <n v="15776"/>
    <s v="Rödtand AB"/>
    <x v="3"/>
    <x v="0"/>
    <s v="Malte Svensson"/>
  </r>
  <r>
    <x v="315"/>
    <n v="1008"/>
    <x v="1"/>
    <x v="0"/>
    <x v="3"/>
    <n v="4"/>
    <n v="3840"/>
    <n v="1184"/>
    <s v="Rödtand AB"/>
    <x v="3"/>
    <x v="0"/>
    <s v="Malte Svensson"/>
  </r>
  <r>
    <x v="76"/>
    <n v="1001"/>
    <x v="2"/>
    <x v="1"/>
    <x v="0"/>
    <n v="21"/>
    <n v="28492.800000000003"/>
    <n v="13036.800000000003"/>
    <s v="Telefonera Mera AB"/>
    <x v="0"/>
    <x v="0"/>
    <s v="Mac Winson"/>
  </r>
  <r>
    <x v="212"/>
    <n v="1001"/>
    <x v="2"/>
    <x v="1"/>
    <x v="0"/>
    <n v="27"/>
    <n v="36633.600000000006"/>
    <n v="16761.600000000006"/>
    <s v="Telefonera Mera AB"/>
    <x v="0"/>
    <x v="0"/>
    <s v="Mac Winson"/>
  </r>
  <r>
    <x v="6"/>
    <n v="1011"/>
    <x v="5"/>
    <x v="0"/>
    <x v="1"/>
    <n v="3"/>
    <n v="3207.6000000000004"/>
    <n v="1143.6000000000004"/>
    <s v="Skolia AB"/>
    <x v="1"/>
    <x v="2"/>
    <s v="Clint Billton"/>
  </r>
  <r>
    <x v="253"/>
    <n v="1011"/>
    <x v="1"/>
    <x v="0"/>
    <x v="1"/>
    <n v="17"/>
    <n v="16156.8"/>
    <n v="4868.7999999999993"/>
    <s v="Skolia AB"/>
    <x v="1"/>
    <x v="2"/>
    <s v="Clint Billton"/>
  </r>
  <r>
    <x v="193"/>
    <n v="1007"/>
    <x v="4"/>
    <x v="1"/>
    <x v="2"/>
    <n v="25"/>
    <n v="33150"/>
    <n v="11950"/>
    <s v="Rellaxion AB"/>
    <x v="2"/>
    <x v="0"/>
    <s v="Manne Faktursson"/>
  </r>
  <r>
    <x v="177"/>
    <n v="1003"/>
    <x v="4"/>
    <x v="1"/>
    <x v="1"/>
    <n v="16"/>
    <n v="26208"/>
    <n v="12640"/>
    <s v="Vårdia AB"/>
    <x v="1"/>
    <x v="1"/>
    <s v="Clint Billton"/>
  </r>
  <r>
    <x v="260"/>
    <n v="1008"/>
    <x v="2"/>
    <x v="1"/>
    <x v="3"/>
    <n v="30"/>
    <n v="38400"/>
    <n v="16320"/>
    <s v="Rödtand AB"/>
    <x v="3"/>
    <x v="0"/>
    <s v="Malte Svensson"/>
  </r>
  <r>
    <x v="191"/>
    <n v="1010"/>
    <x v="1"/>
    <x v="0"/>
    <x v="3"/>
    <n v="3"/>
    <n v="2275.2000000000003"/>
    <n v="283.20000000000027"/>
    <s v="Trollerilådan AB"/>
    <x v="3"/>
    <x v="1"/>
    <s v="Malte Svensson"/>
  </r>
  <r>
    <x v="506"/>
    <n v="1010"/>
    <x v="3"/>
    <x v="0"/>
    <x v="3"/>
    <n v="13"/>
    <n v="11913.2"/>
    <n v="3073.2000000000007"/>
    <s v="Trollerilådan AB"/>
    <x v="3"/>
    <x v="1"/>
    <s v="Malte Svensson"/>
  </r>
  <r>
    <x v="642"/>
    <n v="1005"/>
    <x v="1"/>
    <x v="0"/>
    <x v="0"/>
    <n v="6"/>
    <n v="5932.8"/>
    <n v="1948.8000000000002"/>
    <s v="Prefolkia AB"/>
    <x v="0"/>
    <x v="2"/>
    <s v="Mac Winson"/>
  </r>
  <r>
    <x v="637"/>
    <n v="1003"/>
    <x v="2"/>
    <x v="1"/>
    <x v="1"/>
    <n v="29"/>
    <n v="38976"/>
    <n v="17632"/>
    <s v="Vårdia AB"/>
    <x v="1"/>
    <x v="1"/>
    <s v="Clint Billton"/>
  </r>
  <r>
    <x v="610"/>
    <n v="1007"/>
    <x v="1"/>
    <x v="0"/>
    <x v="2"/>
    <n v="16"/>
    <n v="13056"/>
    <n v="2432"/>
    <s v="Rellaxion AB"/>
    <x v="2"/>
    <x v="0"/>
    <s v="Manne Faktursson"/>
  </r>
  <r>
    <x v="246"/>
    <n v="1004"/>
    <x v="1"/>
    <x v="0"/>
    <x v="2"/>
    <n v="11"/>
    <n v="11616"/>
    <n v="4312"/>
    <s v="Mellerix AB"/>
    <x v="2"/>
    <x v="1"/>
    <s v="Manne Faktursson"/>
  </r>
  <r>
    <x v="640"/>
    <n v="1003"/>
    <x v="1"/>
    <x v="0"/>
    <x v="1"/>
    <n v="4"/>
    <n v="4032"/>
    <n v="1376"/>
    <s v="Vårdia AB"/>
    <x v="1"/>
    <x v="1"/>
    <s v="Clint Billton"/>
  </r>
  <r>
    <x v="279"/>
    <n v="1008"/>
    <x v="2"/>
    <x v="1"/>
    <x v="3"/>
    <n v="12"/>
    <n v="15360"/>
    <n v="6528"/>
    <s v="Rödtand AB"/>
    <x v="3"/>
    <x v="0"/>
    <s v="Malte Svensson"/>
  </r>
  <r>
    <x v="647"/>
    <n v="1004"/>
    <x v="2"/>
    <x v="1"/>
    <x v="2"/>
    <n v="10"/>
    <n v="14080"/>
    <n v="6720"/>
    <s v="Mellerix AB"/>
    <x v="2"/>
    <x v="1"/>
    <s v="Manne Faktursson"/>
  </r>
  <r>
    <x v="97"/>
    <n v="1006"/>
    <x v="1"/>
    <x v="0"/>
    <x v="3"/>
    <n v="19"/>
    <n v="16416"/>
    <n v="3800"/>
    <s v="Allcto AB"/>
    <x v="3"/>
    <x v="2"/>
    <s v="Malte Svensson"/>
  </r>
  <r>
    <x v="54"/>
    <n v="1008"/>
    <x v="1"/>
    <x v="0"/>
    <x v="3"/>
    <n v="17"/>
    <n v="16320"/>
    <n v="5032"/>
    <s v="Rödtand AB"/>
    <x v="3"/>
    <x v="0"/>
    <s v="Malte Svensson"/>
  </r>
  <r>
    <x v="388"/>
    <n v="1007"/>
    <x v="5"/>
    <x v="0"/>
    <x v="2"/>
    <n v="29"/>
    <n v="26622"/>
    <n v="6670"/>
    <s v="Rellaxion AB"/>
    <x v="2"/>
    <x v="0"/>
    <s v="Manne Faktursson"/>
  </r>
  <r>
    <x v="457"/>
    <n v="1003"/>
    <x v="1"/>
    <x v="0"/>
    <x v="1"/>
    <n v="17"/>
    <n v="17136"/>
    <n v="5848"/>
    <s v="Vårdia AB"/>
    <x v="1"/>
    <x v="1"/>
    <s v="Clint Billton"/>
  </r>
  <r>
    <x v="110"/>
    <n v="1008"/>
    <x v="1"/>
    <x v="0"/>
    <x v="3"/>
    <n v="17"/>
    <n v="16320"/>
    <n v="5032"/>
    <s v="Rödtand AB"/>
    <x v="3"/>
    <x v="0"/>
    <s v="Malte Svensson"/>
  </r>
  <r>
    <x v="331"/>
    <n v="1003"/>
    <x v="5"/>
    <x v="0"/>
    <x v="1"/>
    <n v="7"/>
    <n v="7938"/>
    <n v="3122"/>
    <s v="Vårdia AB"/>
    <x v="1"/>
    <x v="1"/>
    <s v="Clint Billton"/>
  </r>
  <r>
    <x v="646"/>
    <n v="1011"/>
    <x v="2"/>
    <x v="1"/>
    <x v="1"/>
    <n v="29"/>
    <n v="36748.800000000003"/>
    <n v="15404.800000000003"/>
    <s v="Skolia AB"/>
    <x v="1"/>
    <x v="2"/>
    <s v="Clint Billton"/>
  </r>
  <r>
    <x v="411"/>
    <n v="1009"/>
    <x v="6"/>
    <x v="1"/>
    <x v="2"/>
    <n v="13"/>
    <n v="17472"/>
    <n v="7592"/>
    <s v="Bollberga AB"/>
    <x v="2"/>
    <x v="2"/>
    <s v="Manne Faktursson"/>
  </r>
  <r>
    <x v="83"/>
    <n v="1003"/>
    <x v="6"/>
    <x v="1"/>
    <x v="1"/>
    <n v="12"/>
    <n v="17640"/>
    <n v="8520"/>
    <s v="Vårdia AB"/>
    <x v="1"/>
    <x v="1"/>
    <s v="Clint Billton"/>
  </r>
  <r>
    <x v="344"/>
    <n v="1008"/>
    <x v="2"/>
    <x v="1"/>
    <x v="3"/>
    <n v="23"/>
    <n v="29440"/>
    <n v="12512"/>
    <s v="Rödtand AB"/>
    <x v="3"/>
    <x v="0"/>
    <s v="Malte Svensson"/>
  </r>
  <r>
    <x v="507"/>
    <n v="1008"/>
    <x v="3"/>
    <x v="0"/>
    <x v="3"/>
    <n v="13"/>
    <n v="15080"/>
    <n v="6240"/>
    <s v="Rödtand AB"/>
    <x v="3"/>
    <x v="0"/>
    <s v="Malte Svensson"/>
  </r>
  <r>
    <x v="134"/>
    <n v="1007"/>
    <x v="5"/>
    <x v="0"/>
    <x v="2"/>
    <n v="1"/>
    <n v="918"/>
    <n v="230"/>
    <s v="Rellaxion AB"/>
    <x v="2"/>
    <x v="0"/>
    <s v="Manne Faktursson"/>
  </r>
  <r>
    <x v="536"/>
    <n v="1009"/>
    <x v="0"/>
    <x v="0"/>
    <x v="2"/>
    <n v="24"/>
    <n v="28569.599999999999"/>
    <n v="14169.599999999999"/>
    <s v="Bollberga AB"/>
    <x v="2"/>
    <x v="2"/>
    <s v="Manne Faktursson"/>
  </r>
  <r>
    <x v="339"/>
    <n v="1005"/>
    <x v="2"/>
    <x v="1"/>
    <x v="0"/>
    <n v="10"/>
    <n v="13184"/>
    <n v="5824"/>
    <s v="Prefolkia AB"/>
    <x v="0"/>
    <x v="2"/>
    <s v="Mac Winson"/>
  </r>
  <r>
    <x v="648"/>
    <n v="1005"/>
    <x v="1"/>
    <x v="0"/>
    <x v="0"/>
    <n v="2"/>
    <n v="1977.6000000000001"/>
    <n v="649.60000000000014"/>
    <s v="Prefolkia AB"/>
    <x v="0"/>
    <x v="2"/>
    <s v="Mac Winson"/>
  </r>
  <r>
    <x v="55"/>
    <n v="1003"/>
    <x v="5"/>
    <x v="0"/>
    <x v="1"/>
    <n v="10"/>
    <n v="11340"/>
    <n v="4460"/>
    <s v="Vårdia AB"/>
    <x v="1"/>
    <x v="1"/>
    <s v="Clint Billton"/>
  </r>
  <r>
    <x v="144"/>
    <n v="1006"/>
    <x v="1"/>
    <x v="0"/>
    <x v="3"/>
    <n v="17"/>
    <n v="14688"/>
    <n v="3400"/>
    <s v="Allcto AB"/>
    <x v="3"/>
    <x v="2"/>
    <s v="Malte Svensson"/>
  </r>
  <r>
    <x v="230"/>
    <n v="1003"/>
    <x v="2"/>
    <x v="1"/>
    <x v="1"/>
    <n v="18"/>
    <n v="24192"/>
    <n v="10944"/>
    <s v="Vårdia AB"/>
    <x v="1"/>
    <x v="1"/>
    <s v="Clint Billton"/>
  </r>
  <r>
    <x v="104"/>
    <n v="1008"/>
    <x v="1"/>
    <x v="0"/>
    <x v="3"/>
    <n v="11"/>
    <n v="10560"/>
    <n v="3256"/>
    <s v="Rödtand AB"/>
    <x v="3"/>
    <x v="0"/>
    <s v="Malte Svensson"/>
  </r>
  <r>
    <x v="59"/>
    <n v="1002"/>
    <x v="1"/>
    <x v="0"/>
    <x v="0"/>
    <n v="10"/>
    <n v="9120"/>
    <n v="2480"/>
    <s v="Brellboxy AB"/>
    <x v="0"/>
    <x v="1"/>
    <s v="Mac Winson"/>
  </r>
  <r>
    <x v="649"/>
    <n v="1001"/>
    <x v="1"/>
    <x v="0"/>
    <x v="0"/>
    <n v="16"/>
    <n v="16281.6"/>
    <n v="5657.6"/>
    <s v="Telefonera Mera AB"/>
    <x v="0"/>
    <x v="0"/>
    <s v="Mac Winson"/>
  </r>
  <r>
    <x v="432"/>
    <n v="1002"/>
    <x v="2"/>
    <x v="1"/>
    <x v="0"/>
    <n v="13"/>
    <n v="15808"/>
    <n v="6240"/>
    <s v="Brellboxy AB"/>
    <x v="0"/>
    <x v="1"/>
    <s v="Mac Winson"/>
  </r>
  <r>
    <x v="342"/>
    <n v="1006"/>
    <x v="4"/>
    <x v="1"/>
    <x v="3"/>
    <n v="19"/>
    <n v="26676"/>
    <n v="10564"/>
    <s v="Allcto AB"/>
    <x v="3"/>
    <x v="2"/>
    <s v="Malte Svensson"/>
  </r>
  <r>
    <x v="199"/>
    <n v="1007"/>
    <x v="0"/>
    <x v="0"/>
    <x v="2"/>
    <n v="15"/>
    <n v="15810"/>
    <n v="6810"/>
    <s v="Rellaxion AB"/>
    <x v="2"/>
    <x v="0"/>
    <s v="Manne Faktursson"/>
  </r>
  <r>
    <x v="650"/>
    <n v="1008"/>
    <x v="5"/>
    <x v="0"/>
    <x v="3"/>
    <n v="12"/>
    <n v="12960"/>
    <n v="4704"/>
    <s v="Rödtand AB"/>
    <x v="3"/>
    <x v="0"/>
    <s v="Malte Svensson"/>
  </r>
  <r>
    <x v="651"/>
    <n v="1004"/>
    <x v="1"/>
    <x v="0"/>
    <x v="2"/>
    <n v="20"/>
    <n v="21120"/>
    <n v="7840"/>
    <s v="Mellerix AB"/>
    <x v="2"/>
    <x v="1"/>
    <s v="Manne Faktursson"/>
  </r>
  <r>
    <x v="585"/>
    <n v="1002"/>
    <x v="0"/>
    <x v="0"/>
    <x v="0"/>
    <n v="10"/>
    <n v="11780"/>
    <n v="5780"/>
    <s v="Brellboxy AB"/>
    <x v="0"/>
    <x v="1"/>
    <s v="Mac Winson"/>
  </r>
  <r>
    <x v="335"/>
    <n v="1001"/>
    <x v="0"/>
    <x v="0"/>
    <x v="0"/>
    <n v="18"/>
    <n v="23659.200000000001"/>
    <n v="12859.2"/>
    <s v="Telefonera Mera AB"/>
    <x v="0"/>
    <x v="0"/>
    <s v="Mac Winson"/>
  </r>
  <r>
    <x v="567"/>
    <n v="1003"/>
    <x v="6"/>
    <x v="1"/>
    <x v="1"/>
    <n v="16"/>
    <n v="23520"/>
    <n v="11360"/>
    <s v="Vårdia AB"/>
    <x v="1"/>
    <x v="1"/>
    <s v="Clint Billton"/>
  </r>
  <r>
    <x v="211"/>
    <n v="1001"/>
    <x v="5"/>
    <x v="0"/>
    <x v="0"/>
    <n v="14"/>
    <n v="16027.199999999999"/>
    <n v="6395.1999999999989"/>
    <s v="Telefonera Mera AB"/>
    <x v="0"/>
    <x v="0"/>
    <s v="Mac Winson"/>
  </r>
  <r>
    <x v="319"/>
    <n v="1003"/>
    <x v="0"/>
    <x v="0"/>
    <x v="1"/>
    <n v="5"/>
    <n v="6510"/>
    <n v="3510"/>
    <s v="Vårdia AB"/>
    <x v="1"/>
    <x v="1"/>
    <s v="Clint Billton"/>
  </r>
  <r>
    <x v="565"/>
    <n v="1003"/>
    <x v="6"/>
    <x v="1"/>
    <x v="1"/>
    <n v="10"/>
    <n v="14700"/>
    <n v="7100"/>
    <s v="Vårdia AB"/>
    <x v="1"/>
    <x v="1"/>
    <s v="Clint Billton"/>
  </r>
  <r>
    <x v="69"/>
    <n v="1005"/>
    <x v="4"/>
    <x v="1"/>
    <x v="0"/>
    <n v="5"/>
    <n v="8034"/>
    <n v="3794"/>
    <s v="Prefolkia AB"/>
    <x v="0"/>
    <x v="2"/>
    <s v="Mac Winson"/>
  </r>
  <r>
    <x v="117"/>
    <n v="1009"/>
    <x v="2"/>
    <x v="1"/>
    <x v="2"/>
    <n v="17"/>
    <n v="20889.599999999999"/>
    <n v="8377.5999999999985"/>
    <s v="Bollberga AB"/>
    <x v="2"/>
    <x v="2"/>
    <s v="Manne Faktursson"/>
  </r>
  <r>
    <x v="185"/>
    <n v="1003"/>
    <x v="3"/>
    <x v="0"/>
    <x v="1"/>
    <n v="28"/>
    <n v="34104"/>
    <n v="15064"/>
    <s v="Vårdia AB"/>
    <x v="1"/>
    <x v="1"/>
    <s v="Clint Billton"/>
  </r>
  <r>
    <x v="70"/>
    <n v="1001"/>
    <x v="2"/>
    <x v="1"/>
    <x v="0"/>
    <n v="30"/>
    <n v="40704.000000000007"/>
    <n v="18624.000000000007"/>
    <s v="Telefonera Mera AB"/>
    <x v="0"/>
    <x v="0"/>
    <s v="Mac Winson"/>
  </r>
  <r>
    <x v="101"/>
    <n v="1001"/>
    <x v="6"/>
    <x v="1"/>
    <x v="0"/>
    <n v="13"/>
    <n v="19292"/>
    <n v="9412"/>
    <s v="Telefonera Mera AB"/>
    <x v="0"/>
    <x v="0"/>
    <s v="Mac Winson"/>
  </r>
  <r>
    <x v="430"/>
    <n v="1004"/>
    <x v="2"/>
    <x v="1"/>
    <x v="2"/>
    <n v="23"/>
    <n v="32384"/>
    <n v="15456"/>
    <s v="Mellerix AB"/>
    <x v="2"/>
    <x v="1"/>
    <s v="Manne Faktursson"/>
  </r>
  <r>
    <x v="148"/>
    <n v="1001"/>
    <x v="4"/>
    <x v="1"/>
    <x v="0"/>
    <n v="10"/>
    <n v="16536"/>
    <n v="8056"/>
    <s v="Telefonera Mera AB"/>
    <x v="0"/>
    <x v="0"/>
    <s v="Mac Winson"/>
  </r>
  <r>
    <x v="582"/>
    <n v="1001"/>
    <x v="1"/>
    <x v="0"/>
    <x v="0"/>
    <n v="18"/>
    <n v="18316.8"/>
    <n v="6364.7999999999993"/>
    <s v="Telefonera Mera AB"/>
    <x v="0"/>
    <x v="0"/>
    <s v="Mac Winson"/>
  </r>
  <r>
    <x v="554"/>
    <n v="1009"/>
    <x v="6"/>
    <x v="1"/>
    <x v="2"/>
    <n v="4"/>
    <n v="5376"/>
    <n v="2336"/>
    <s v="Bollberga AB"/>
    <x v="2"/>
    <x v="2"/>
    <s v="Manne Faktursson"/>
  </r>
  <r>
    <x v="373"/>
    <n v="1008"/>
    <x v="4"/>
    <x v="1"/>
    <x v="3"/>
    <n v="8"/>
    <n v="12480"/>
    <n v="5696"/>
    <s v="Rödtand AB"/>
    <x v="3"/>
    <x v="0"/>
    <s v="Malte Svensson"/>
  </r>
  <r>
    <x v="621"/>
    <n v="1003"/>
    <x v="1"/>
    <x v="0"/>
    <x v="1"/>
    <n v="11"/>
    <n v="11088"/>
    <n v="3784"/>
    <s v="Vårdia AB"/>
    <x v="1"/>
    <x v="1"/>
    <s v="Clint Billton"/>
  </r>
  <r>
    <x v="156"/>
    <n v="1010"/>
    <x v="1"/>
    <x v="0"/>
    <x v="3"/>
    <n v="2"/>
    <n v="1516.8000000000002"/>
    <n v="188.80000000000018"/>
    <s v="Trollerilådan AB"/>
    <x v="3"/>
    <x v="1"/>
    <s v="Malte Svensson"/>
  </r>
  <r>
    <x v="337"/>
    <n v="1006"/>
    <x v="2"/>
    <x v="1"/>
    <x v="3"/>
    <n v="13"/>
    <n v="14976"/>
    <n v="5408"/>
    <s v="Allcto AB"/>
    <x v="3"/>
    <x v="2"/>
    <s v="Malte Svensson"/>
  </r>
  <r>
    <x v="521"/>
    <n v="1010"/>
    <x v="1"/>
    <x v="0"/>
    <x v="3"/>
    <n v="25"/>
    <n v="18960.000000000004"/>
    <n v="2360.0000000000036"/>
    <s v="Trollerilådan AB"/>
    <x v="3"/>
    <x v="1"/>
    <s v="Malte Svensson"/>
  </r>
  <r>
    <x v="417"/>
    <n v="1008"/>
    <x v="1"/>
    <x v="0"/>
    <x v="3"/>
    <n v="19"/>
    <n v="18240"/>
    <n v="5624"/>
    <s v="Rödtand AB"/>
    <x v="3"/>
    <x v="0"/>
    <s v="Malte Svensson"/>
  </r>
  <r>
    <x v="506"/>
    <n v="1004"/>
    <x v="3"/>
    <x v="0"/>
    <x v="2"/>
    <n v="6"/>
    <n v="7656"/>
    <n v="3576"/>
    <s v="Mellerix AB"/>
    <x v="2"/>
    <x v="1"/>
    <s v="Manne Faktursson"/>
  </r>
  <r>
    <x v="312"/>
    <n v="1008"/>
    <x v="4"/>
    <x v="1"/>
    <x v="3"/>
    <n v="8"/>
    <n v="12480"/>
    <n v="5696"/>
    <s v="Rödtand AB"/>
    <x v="3"/>
    <x v="0"/>
    <s v="Malte Svensson"/>
  </r>
  <r>
    <x v="198"/>
    <n v="1009"/>
    <x v="4"/>
    <x v="1"/>
    <x v="2"/>
    <n v="12"/>
    <n v="17971.199999999997"/>
    <n v="7795.1999999999971"/>
    <s v="Bollberga AB"/>
    <x v="2"/>
    <x v="2"/>
    <s v="Manne Faktursson"/>
  </r>
  <r>
    <x v="121"/>
    <n v="1003"/>
    <x v="2"/>
    <x v="1"/>
    <x v="1"/>
    <n v="13"/>
    <n v="17472"/>
    <n v="7904"/>
    <s v="Vårdia AB"/>
    <x v="1"/>
    <x v="1"/>
    <s v="Clint Billton"/>
  </r>
  <r>
    <x v="351"/>
    <n v="1004"/>
    <x v="0"/>
    <x v="0"/>
    <x v="2"/>
    <n v="26"/>
    <n v="35464"/>
    <n v="19864"/>
    <s v="Mellerix AB"/>
    <x v="2"/>
    <x v="1"/>
    <s v="Manne Faktursson"/>
  </r>
  <r>
    <x v="340"/>
    <n v="1010"/>
    <x v="5"/>
    <x v="0"/>
    <x v="3"/>
    <n v="16"/>
    <n v="13651.2"/>
    <n v="2643.2000000000007"/>
    <s v="Trollerilådan AB"/>
    <x v="3"/>
    <x v="1"/>
    <s v="Malte Svensson"/>
  </r>
  <r>
    <x v="107"/>
    <n v="1001"/>
    <x v="5"/>
    <x v="0"/>
    <x v="0"/>
    <n v="7"/>
    <n v="8013.5999999999995"/>
    <n v="3197.5999999999995"/>
    <s v="Telefonera Mera AB"/>
    <x v="0"/>
    <x v="0"/>
    <s v="Mac Winson"/>
  </r>
  <r>
    <x v="350"/>
    <n v="1004"/>
    <x v="4"/>
    <x v="1"/>
    <x v="2"/>
    <n v="10"/>
    <n v="17160.000000000004"/>
    <n v="8680.0000000000036"/>
    <s v="Mellerix AB"/>
    <x v="2"/>
    <x v="1"/>
    <s v="Manne Faktursson"/>
  </r>
  <r>
    <x v="563"/>
    <n v="1003"/>
    <x v="0"/>
    <x v="0"/>
    <x v="1"/>
    <n v="11"/>
    <n v="14322"/>
    <n v="7722"/>
    <s v="Vårdia AB"/>
    <x v="1"/>
    <x v="1"/>
    <s v="Clint Billton"/>
  </r>
  <r>
    <x v="527"/>
    <n v="1008"/>
    <x v="1"/>
    <x v="0"/>
    <x v="3"/>
    <n v="16"/>
    <n v="15360"/>
    <n v="4736"/>
    <s v="Rödtand AB"/>
    <x v="3"/>
    <x v="0"/>
    <s v="Malte Svensson"/>
  </r>
  <r>
    <x v="335"/>
    <n v="1001"/>
    <x v="6"/>
    <x v="1"/>
    <x v="0"/>
    <n v="10"/>
    <n v="14840"/>
    <n v="7240"/>
    <s v="Telefonera Mera AB"/>
    <x v="0"/>
    <x v="0"/>
    <s v="Mac Winson"/>
  </r>
  <r>
    <x v="652"/>
    <n v="1006"/>
    <x v="6"/>
    <x v="1"/>
    <x v="3"/>
    <n v="13"/>
    <n v="16380"/>
    <n v="6500"/>
    <s v="Allcto AB"/>
    <x v="3"/>
    <x v="2"/>
    <s v="Malte Svensson"/>
  </r>
  <r>
    <x v="221"/>
    <n v="1003"/>
    <x v="5"/>
    <x v="0"/>
    <x v="1"/>
    <n v="10"/>
    <n v="11340"/>
    <n v="4460"/>
    <s v="Vårdia AB"/>
    <x v="1"/>
    <x v="1"/>
    <s v="Clint Billton"/>
  </r>
  <r>
    <x v="358"/>
    <n v="1008"/>
    <x v="2"/>
    <x v="1"/>
    <x v="3"/>
    <n v="12"/>
    <n v="15360"/>
    <n v="6528"/>
    <s v="Rödtand AB"/>
    <x v="3"/>
    <x v="0"/>
    <s v="Malte Svensson"/>
  </r>
  <r>
    <x v="553"/>
    <n v="1001"/>
    <x v="2"/>
    <x v="1"/>
    <x v="0"/>
    <n v="10"/>
    <n v="13568.000000000002"/>
    <n v="6208.0000000000018"/>
    <s v="Telefonera Mera AB"/>
    <x v="0"/>
    <x v="0"/>
    <s v="Mac Winson"/>
  </r>
  <r>
    <x v="297"/>
    <n v="1003"/>
    <x v="4"/>
    <x v="1"/>
    <x v="1"/>
    <n v="11"/>
    <n v="18018"/>
    <n v="8690"/>
    <s v="Vårdia AB"/>
    <x v="1"/>
    <x v="1"/>
    <s v="Clint Billton"/>
  </r>
  <r>
    <x v="653"/>
    <n v="1009"/>
    <x v="3"/>
    <x v="0"/>
    <x v="2"/>
    <n v="7"/>
    <n v="7795.1999999999989"/>
    <n v="3035.1999999999989"/>
    <s v="Bollberga AB"/>
    <x v="2"/>
    <x v="2"/>
    <s v="Manne Faktursson"/>
  </r>
  <r>
    <x v="118"/>
    <n v="1008"/>
    <x v="1"/>
    <x v="0"/>
    <x v="3"/>
    <n v="25"/>
    <n v="24000"/>
    <n v="7400"/>
    <s v="Rödtand AB"/>
    <x v="3"/>
    <x v="0"/>
    <s v="Malte Svensson"/>
  </r>
  <r>
    <x v="76"/>
    <n v="1003"/>
    <x v="1"/>
    <x v="0"/>
    <x v="1"/>
    <n v="13"/>
    <n v="13104"/>
    <n v="4472"/>
    <s v="Vårdia AB"/>
    <x v="1"/>
    <x v="1"/>
    <s v="Clint Billton"/>
  </r>
  <r>
    <x v="215"/>
    <n v="1003"/>
    <x v="2"/>
    <x v="1"/>
    <x v="1"/>
    <n v="16"/>
    <n v="21504"/>
    <n v="9728"/>
    <s v="Vårdia AB"/>
    <x v="1"/>
    <x v="1"/>
    <s v="Clint Billton"/>
  </r>
  <r>
    <x v="8"/>
    <n v="1005"/>
    <x v="6"/>
    <x v="1"/>
    <x v="0"/>
    <n v="11"/>
    <n v="15862"/>
    <n v="7502"/>
    <s v="Prefolkia AB"/>
    <x v="0"/>
    <x v="2"/>
    <s v="Mac Winson"/>
  </r>
  <r>
    <x v="358"/>
    <n v="1008"/>
    <x v="1"/>
    <x v="0"/>
    <x v="3"/>
    <n v="22"/>
    <n v="21120"/>
    <n v="6512"/>
    <s v="Rödtand AB"/>
    <x v="3"/>
    <x v="0"/>
    <s v="Malte Svensson"/>
  </r>
  <r>
    <x v="203"/>
    <n v="1007"/>
    <x v="1"/>
    <x v="0"/>
    <x v="2"/>
    <n v="15"/>
    <n v="12240"/>
    <n v="2280"/>
    <s v="Rellaxion AB"/>
    <x v="2"/>
    <x v="0"/>
    <s v="Manne Faktursson"/>
  </r>
  <r>
    <x v="20"/>
    <n v="1005"/>
    <x v="2"/>
    <x v="1"/>
    <x v="0"/>
    <n v="17"/>
    <n v="22412.800000000003"/>
    <n v="9900.8000000000029"/>
    <s v="Prefolkia AB"/>
    <x v="0"/>
    <x v="2"/>
    <s v="Mac Winson"/>
  </r>
  <r>
    <x v="332"/>
    <n v="1001"/>
    <x v="5"/>
    <x v="0"/>
    <x v="0"/>
    <n v="12"/>
    <n v="13737.599999999999"/>
    <n v="5481.5999999999985"/>
    <s v="Telefonera Mera AB"/>
    <x v="0"/>
    <x v="0"/>
    <s v="Mac Winson"/>
  </r>
  <r>
    <x v="378"/>
    <n v="1011"/>
    <x v="5"/>
    <x v="0"/>
    <x v="1"/>
    <n v="20"/>
    <n v="21384"/>
    <n v="7624"/>
    <s v="Skolia AB"/>
    <x v="1"/>
    <x v="2"/>
    <s v="Clint Billton"/>
  </r>
  <r>
    <x v="635"/>
    <n v="1007"/>
    <x v="2"/>
    <x v="1"/>
    <x v="2"/>
    <n v="20"/>
    <n v="21760"/>
    <n v="7040"/>
    <s v="Rellaxion AB"/>
    <x v="2"/>
    <x v="0"/>
    <s v="Manne Faktursson"/>
  </r>
  <r>
    <x v="206"/>
    <n v="1006"/>
    <x v="0"/>
    <x v="0"/>
    <x v="3"/>
    <n v="10"/>
    <n v="11160"/>
    <n v="5160"/>
    <s v="Allcto AB"/>
    <x v="3"/>
    <x v="2"/>
    <s v="Malte Svensson"/>
  </r>
  <r>
    <x v="184"/>
    <n v="1001"/>
    <x v="1"/>
    <x v="0"/>
    <x v="0"/>
    <n v="24"/>
    <n v="24422.400000000001"/>
    <n v="8486.4000000000015"/>
    <s v="Telefonera Mera AB"/>
    <x v="0"/>
    <x v="0"/>
    <s v="Mac Winson"/>
  </r>
  <r>
    <x v="368"/>
    <n v="1008"/>
    <x v="1"/>
    <x v="0"/>
    <x v="3"/>
    <n v="7"/>
    <n v="6720"/>
    <n v="2072"/>
    <s v="Rödtand AB"/>
    <x v="3"/>
    <x v="0"/>
    <s v="Malte Svensson"/>
  </r>
  <r>
    <x v="78"/>
    <n v="1001"/>
    <x v="5"/>
    <x v="0"/>
    <x v="0"/>
    <n v="28"/>
    <n v="32054.399999999998"/>
    <n v="12790.399999999998"/>
    <s v="Telefonera Mera AB"/>
    <x v="0"/>
    <x v="0"/>
    <s v="Mac Winson"/>
  </r>
  <r>
    <x v="142"/>
    <n v="1003"/>
    <x v="5"/>
    <x v="0"/>
    <x v="1"/>
    <n v="16"/>
    <n v="18144"/>
    <n v="7136"/>
    <s v="Vårdia AB"/>
    <x v="1"/>
    <x v="1"/>
    <s v="Clint Billton"/>
  </r>
  <r>
    <x v="14"/>
    <n v="1003"/>
    <x v="0"/>
    <x v="0"/>
    <x v="1"/>
    <n v="20"/>
    <n v="26040"/>
    <n v="14040"/>
    <s v="Vårdia AB"/>
    <x v="1"/>
    <x v="1"/>
    <s v="Clint Billton"/>
  </r>
  <r>
    <x v="634"/>
    <n v="1011"/>
    <x v="2"/>
    <x v="1"/>
    <x v="1"/>
    <n v="11"/>
    <n v="13939.2"/>
    <n v="5843.2000000000007"/>
    <s v="Skolia AB"/>
    <x v="1"/>
    <x v="2"/>
    <s v="Clint Billton"/>
  </r>
  <r>
    <x v="174"/>
    <n v="1003"/>
    <x v="0"/>
    <x v="0"/>
    <x v="1"/>
    <n v="23"/>
    <n v="29946"/>
    <n v="16146"/>
    <s v="Vårdia AB"/>
    <x v="1"/>
    <x v="1"/>
    <s v="Clint Billton"/>
  </r>
  <r>
    <x v="103"/>
    <n v="1004"/>
    <x v="2"/>
    <x v="1"/>
    <x v="2"/>
    <n v="18"/>
    <n v="25344"/>
    <n v="12096"/>
    <s v="Mellerix AB"/>
    <x v="2"/>
    <x v="1"/>
    <s v="Manne Faktursson"/>
  </r>
  <r>
    <x v="62"/>
    <n v="1004"/>
    <x v="4"/>
    <x v="1"/>
    <x v="2"/>
    <n v="9"/>
    <n v="15444.000000000002"/>
    <n v="7812.0000000000018"/>
    <s v="Mellerix AB"/>
    <x v="2"/>
    <x v="1"/>
    <s v="Manne Faktursson"/>
  </r>
  <r>
    <x v="616"/>
    <n v="1004"/>
    <x v="2"/>
    <x v="1"/>
    <x v="2"/>
    <n v="7"/>
    <n v="9856"/>
    <n v="4704"/>
    <s v="Mellerix AB"/>
    <x v="2"/>
    <x v="1"/>
    <s v="Manne Faktursson"/>
  </r>
  <r>
    <x v="590"/>
    <n v="1003"/>
    <x v="6"/>
    <x v="1"/>
    <x v="1"/>
    <n v="12"/>
    <n v="17640"/>
    <n v="8520"/>
    <s v="Vårdia AB"/>
    <x v="1"/>
    <x v="1"/>
    <s v="Clint Billton"/>
  </r>
  <r>
    <x v="489"/>
    <n v="1007"/>
    <x v="6"/>
    <x v="1"/>
    <x v="2"/>
    <n v="10"/>
    <n v="11900"/>
    <n v="4300"/>
    <s v="Rellaxion AB"/>
    <x v="2"/>
    <x v="0"/>
    <s v="Manne Faktursson"/>
  </r>
  <r>
    <x v="559"/>
    <n v="1007"/>
    <x v="1"/>
    <x v="0"/>
    <x v="2"/>
    <n v="13"/>
    <n v="10608"/>
    <n v="1976"/>
    <s v="Rellaxion AB"/>
    <x v="2"/>
    <x v="0"/>
    <s v="Manne Faktursson"/>
  </r>
  <r>
    <x v="238"/>
    <n v="1011"/>
    <x v="3"/>
    <x v="0"/>
    <x v="1"/>
    <n v="2"/>
    <n v="2296.8000000000002"/>
    <n v="936.80000000000018"/>
    <s v="Skolia AB"/>
    <x v="1"/>
    <x v="2"/>
    <s v="Clint Billton"/>
  </r>
  <r>
    <x v="243"/>
    <n v="1008"/>
    <x v="2"/>
    <x v="1"/>
    <x v="3"/>
    <n v="20"/>
    <n v="25600"/>
    <n v="10880"/>
    <s v="Rödtand AB"/>
    <x v="3"/>
    <x v="0"/>
    <s v="Malte Svensson"/>
  </r>
  <r>
    <x v="121"/>
    <n v="1011"/>
    <x v="5"/>
    <x v="0"/>
    <x v="1"/>
    <n v="11"/>
    <n v="11761.2"/>
    <n v="4193.2000000000007"/>
    <s v="Skolia AB"/>
    <x v="1"/>
    <x v="2"/>
    <s v="Clint Billton"/>
  </r>
  <r>
    <x v="480"/>
    <n v="1005"/>
    <x v="2"/>
    <x v="1"/>
    <x v="0"/>
    <n v="1"/>
    <n v="1318.4"/>
    <n v="582.40000000000009"/>
    <s v="Prefolkia AB"/>
    <x v="0"/>
    <x v="2"/>
    <s v="Mac Winson"/>
  </r>
  <r>
    <x v="654"/>
    <n v="1007"/>
    <x v="1"/>
    <x v="0"/>
    <x v="2"/>
    <n v="29"/>
    <n v="23664"/>
    <n v="4408"/>
    <s v="Rellaxion AB"/>
    <x v="2"/>
    <x v="0"/>
    <s v="Manne Faktursson"/>
  </r>
  <r>
    <x v="379"/>
    <n v="1004"/>
    <x v="2"/>
    <x v="1"/>
    <x v="2"/>
    <n v="11"/>
    <n v="15488"/>
    <n v="7392"/>
    <s v="Mellerix AB"/>
    <x v="2"/>
    <x v="1"/>
    <s v="Manne Faktursson"/>
  </r>
  <r>
    <x v="655"/>
    <n v="1001"/>
    <x v="5"/>
    <x v="0"/>
    <x v="0"/>
    <n v="9"/>
    <n v="10303.199999999999"/>
    <n v="4111.1999999999989"/>
    <s v="Telefonera Mera AB"/>
    <x v="0"/>
    <x v="0"/>
    <s v="Mac Winson"/>
  </r>
  <r>
    <x v="525"/>
    <n v="1004"/>
    <x v="2"/>
    <x v="1"/>
    <x v="2"/>
    <n v="13"/>
    <n v="18304"/>
    <n v="8736"/>
    <s v="Mellerix AB"/>
    <x v="2"/>
    <x v="1"/>
    <s v="Manne Faktursson"/>
  </r>
  <r>
    <x v="155"/>
    <n v="1011"/>
    <x v="2"/>
    <x v="1"/>
    <x v="1"/>
    <n v="7"/>
    <n v="8870.4"/>
    <n v="3718.3999999999996"/>
    <s v="Skolia AB"/>
    <x v="1"/>
    <x v="2"/>
    <s v="Clint Billton"/>
  </r>
  <r>
    <x v="364"/>
    <n v="1008"/>
    <x v="4"/>
    <x v="1"/>
    <x v="3"/>
    <n v="24"/>
    <n v="37440"/>
    <n v="17088"/>
    <s v="Rödtand AB"/>
    <x v="3"/>
    <x v="0"/>
    <s v="Malte Svensson"/>
  </r>
  <r>
    <x v="294"/>
    <n v="1001"/>
    <x v="3"/>
    <x v="0"/>
    <x v="0"/>
    <n v="19"/>
    <n v="23362.400000000001"/>
    <n v="10442.400000000001"/>
    <s v="Telefonera Mera AB"/>
    <x v="0"/>
    <x v="0"/>
    <s v="Mac Winson"/>
  </r>
  <r>
    <x v="565"/>
    <n v="1003"/>
    <x v="2"/>
    <x v="1"/>
    <x v="1"/>
    <n v="29"/>
    <n v="38976"/>
    <n v="17632"/>
    <s v="Vårdia AB"/>
    <x v="1"/>
    <x v="1"/>
    <s v="Clint Billton"/>
  </r>
  <r>
    <x v="614"/>
    <n v="1006"/>
    <x v="6"/>
    <x v="1"/>
    <x v="3"/>
    <n v="6"/>
    <n v="7560"/>
    <n v="3000"/>
    <s v="Allcto AB"/>
    <x v="3"/>
    <x v="2"/>
    <s v="Malte Svensson"/>
  </r>
  <r>
    <x v="412"/>
    <n v="1002"/>
    <x v="1"/>
    <x v="0"/>
    <x v="0"/>
    <n v="1"/>
    <n v="912"/>
    <n v="248"/>
    <s v="Brellboxy AB"/>
    <x v="0"/>
    <x v="1"/>
    <s v="Mac Winson"/>
  </r>
  <r>
    <x v="502"/>
    <n v="1007"/>
    <x v="4"/>
    <x v="1"/>
    <x v="2"/>
    <n v="10"/>
    <n v="13260"/>
    <n v="4780"/>
    <s v="Rellaxion AB"/>
    <x v="2"/>
    <x v="0"/>
    <s v="Manne Faktursson"/>
  </r>
  <r>
    <x v="535"/>
    <n v="1006"/>
    <x v="6"/>
    <x v="1"/>
    <x v="3"/>
    <n v="19"/>
    <n v="23940"/>
    <n v="9500"/>
    <s v="Allcto AB"/>
    <x v="3"/>
    <x v="2"/>
    <s v="Malte Svensson"/>
  </r>
  <r>
    <x v="250"/>
    <n v="1009"/>
    <x v="2"/>
    <x v="1"/>
    <x v="2"/>
    <n v="11"/>
    <n v="13516.8"/>
    <n v="5420.7999999999993"/>
    <s v="Bollberga AB"/>
    <x v="2"/>
    <x v="2"/>
    <s v="Manne Faktursson"/>
  </r>
  <r>
    <x v="178"/>
    <n v="1005"/>
    <x v="5"/>
    <x v="0"/>
    <x v="0"/>
    <n v="3"/>
    <n v="3337.2000000000003"/>
    <n v="1273.2000000000003"/>
    <s v="Prefolkia AB"/>
    <x v="0"/>
    <x v="2"/>
    <s v="Mac Winson"/>
  </r>
  <r>
    <x v="656"/>
    <n v="1001"/>
    <x v="2"/>
    <x v="1"/>
    <x v="0"/>
    <n v="13"/>
    <n v="17638.400000000001"/>
    <n v="8070.4000000000015"/>
    <s v="Telefonera Mera AB"/>
    <x v="0"/>
    <x v="0"/>
    <s v="Mac Winson"/>
  </r>
  <r>
    <x v="145"/>
    <n v="1003"/>
    <x v="4"/>
    <x v="1"/>
    <x v="1"/>
    <n v="14"/>
    <n v="22932"/>
    <n v="11060"/>
    <s v="Vårdia AB"/>
    <x v="1"/>
    <x v="1"/>
    <s v="Clint Billton"/>
  </r>
  <r>
    <x v="432"/>
    <n v="1008"/>
    <x v="6"/>
    <x v="1"/>
    <x v="3"/>
    <n v="1"/>
    <n v="1400"/>
    <n v="640"/>
    <s v="Rödtand AB"/>
    <x v="3"/>
    <x v="0"/>
    <s v="Malte Svensson"/>
  </r>
  <r>
    <x v="59"/>
    <n v="1003"/>
    <x v="4"/>
    <x v="1"/>
    <x v="1"/>
    <n v="9"/>
    <n v="14742"/>
    <n v="7110"/>
    <s v="Vårdia AB"/>
    <x v="1"/>
    <x v="1"/>
    <s v="Clint Billton"/>
  </r>
  <r>
    <x v="598"/>
    <n v="1010"/>
    <x v="5"/>
    <x v="0"/>
    <x v="3"/>
    <n v="26"/>
    <n v="22183.200000000001"/>
    <n v="4295.2000000000007"/>
    <s v="Trollerilådan AB"/>
    <x v="3"/>
    <x v="1"/>
    <s v="Malte Svensson"/>
  </r>
  <r>
    <x v="551"/>
    <n v="1011"/>
    <x v="2"/>
    <x v="1"/>
    <x v="1"/>
    <n v="20"/>
    <n v="25344"/>
    <n v="10624"/>
    <s v="Skolia AB"/>
    <x v="1"/>
    <x v="2"/>
    <s v="Clint Billton"/>
  </r>
  <r>
    <x v="399"/>
    <n v="1010"/>
    <x v="4"/>
    <x v="1"/>
    <x v="3"/>
    <n v="11"/>
    <n v="13556.400000000001"/>
    <n v="4228.4000000000015"/>
    <s v="Trollerilådan AB"/>
    <x v="3"/>
    <x v="1"/>
    <s v="Malte Svensson"/>
  </r>
  <r>
    <x v="444"/>
    <n v="1007"/>
    <x v="0"/>
    <x v="0"/>
    <x v="2"/>
    <n v="6"/>
    <n v="6324"/>
    <n v="2724"/>
    <s v="Rellaxion AB"/>
    <x v="2"/>
    <x v="0"/>
    <s v="Manne Faktursson"/>
  </r>
  <r>
    <x v="273"/>
    <n v="1004"/>
    <x v="6"/>
    <x v="1"/>
    <x v="2"/>
    <n v="9"/>
    <n v="13860.000000000002"/>
    <n v="7020.0000000000018"/>
    <s v="Mellerix AB"/>
    <x v="2"/>
    <x v="1"/>
    <s v="Manne Faktursson"/>
  </r>
  <r>
    <x v="573"/>
    <n v="1011"/>
    <x v="4"/>
    <x v="1"/>
    <x v="1"/>
    <n v="16"/>
    <n v="24710.400000000001"/>
    <n v="11142.400000000001"/>
    <s v="Skolia AB"/>
    <x v="1"/>
    <x v="2"/>
    <s v="Clint Billton"/>
  </r>
  <r>
    <x v="544"/>
    <n v="1007"/>
    <x v="0"/>
    <x v="0"/>
    <x v="2"/>
    <n v="7"/>
    <n v="7378"/>
    <n v="3178"/>
    <s v="Rellaxion AB"/>
    <x v="2"/>
    <x v="0"/>
    <s v="Manne Faktursson"/>
  </r>
  <r>
    <x v="299"/>
    <n v="1001"/>
    <x v="5"/>
    <x v="0"/>
    <x v="0"/>
    <n v="15"/>
    <n v="17172"/>
    <n v="6852"/>
    <s v="Telefonera Mera AB"/>
    <x v="0"/>
    <x v="0"/>
    <s v="Mac Winson"/>
  </r>
  <r>
    <x v="264"/>
    <n v="1003"/>
    <x v="5"/>
    <x v="0"/>
    <x v="1"/>
    <n v="9"/>
    <n v="10206"/>
    <n v="4014"/>
    <s v="Vårdia AB"/>
    <x v="1"/>
    <x v="1"/>
    <s v="Clint Billton"/>
  </r>
  <r>
    <x v="637"/>
    <n v="1001"/>
    <x v="3"/>
    <x v="0"/>
    <x v="0"/>
    <n v="14"/>
    <n v="17214.400000000001"/>
    <n v="7694.4000000000015"/>
    <s v="Telefonera Mera AB"/>
    <x v="0"/>
    <x v="0"/>
    <s v="Mac Winson"/>
  </r>
  <r>
    <x v="394"/>
    <n v="1011"/>
    <x v="2"/>
    <x v="1"/>
    <x v="1"/>
    <n v="30"/>
    <n v="38016"/>
    <n v="15936"/>
    <s v="Skolia AB"/>
    <x v="1"/>
    <x v="2"/>
    <s v="Clint Billton"/>
  </r>
  <r>
    <x v="252"/>
    <n v="1002"/>
    <x v="5"/>
    <x v="0"/>
    <x v="0"/>
    <n v="30"/>
    <n v="30780"/>
    <n v="10140"/>
    <s v="Brellboxy AB"/>
    <x v="0"/>
    <x v="1"/>
    <s v="Mac Winson"/>
  </r>
  <r>
    <x v="141"/>
    <n v="1003"/>
    <x v="1"/>
    <x v="0"/>
    <x v="1"/>
    <n v="13"/>
    <n v="13104"/>
    <n v="4472"/>
    <s v="Vårdia AB"/>
    <x v="1"/>
    <x v="1"/>
    <s v="Clint Billton"/>
  </r>
  <r>
    <x v="238"/>
    <n v="1002"/>
    <x v="4"/>
    <x v="1"/>
    <x v="0"/>
    <n v="24"/>
    <n v="35568"/>
    <n v="15216"/>
    <s v="Brellboxy AB"/>
    <x v="0"/>
    <x v="1"/>
    <s v="Mac Winson"/>
  </r>
  <r>
    <x v="657"/>
    <n v="1008"/>
    <x v="0"/>
    <x v="0"/>
    <x v="3"/>
    <n v="30"/>
    <n v="37200"/>
    <n v="19200"/>
    <s v="Rödtand AB"/>
    <x v="3"/>
    <x v="0"/>
    <s v="Malte Svensson"/>
  </r>
  <r>
    <x v="235"/>
    <n v="1003"/>
    <x v="4"/>
    <x v="1"/>
    <x v="1"/>
    <n v="11"/>
    <n v="18018"/>
    <n v="8690"/>
    <s v="Vårdia AB"/>
    <x v="1"/>
    <x v="1"/>
    <s v="Clint Billton"/>
  </r>
  <r>
    <x v="195"/>
    <n v="1001"/>
    <x v="1"/>
    <x v="0"/>
    <x v="0"/>
    <n v="6"/>
    <n v="6105.6"/>
    <n v="2121.6000000000004"/>
    <s v="Telefonera Mera AB"/>
    <x v="0"/>
    <x v="0"/>
    <s v="Mac Winson"/>
  </r>
  <r>
    <x v="165"/>
    <n v="1007"/>
    <x v="6"/>
    <x v="1"/>
    <x v="2"/>
    <n v="13"/>
    <n v="15470"/>
    <n v="5590"/>
    <s v="Rellaxion AB"/>
    <x v="2"/>
    <x v="0"/>
    <s v="Manne Faktursson"/>
  </r>
  <r>
    <x v="147"/>
    <n v="1008"/>
    <x v="1"/>
    <x v="0"/>
    <x v="3"/>
    <n v="20"/>
    <n v="19200"/>
    <n v="5920"/>
    <s v="Rödtand AB"/>
    <x v="3"/>
    <x v="0"/>
    <s v="Malte Svensson"/>
  </r>
  <r>
    <x v="228"/>
    <n v="1005"/>
    <x v="1"/>
    <x v="0"/>
    <x v="0"/>
    <n v="13"/>
    <n v="12854.400000000001"/>
    <n v="4222.4000000000015"/>
    <s v="Prefolkia AB"/>
    <x v="0"/>
    <x v="2"/>
    <s v="Mac Winson"/>
  </r>
  <r>
    <x v="404"/>
    <n v="1009"/>
    <x v="1"/>
    <x v="0"/>
    <x v="2"/>
    <n v="13"/>
    <n v="11980.8"/>
    <n v="3348.7999999999993"/>
    <s v="Bollberga AB"/>
    <x v="2"/>
    <x v="2"/>
    <s v="Manne Faktursson"/>
  </r>
  <r>
    <x v="450"/>
    <n v="1003"/>
    <x v="2"/>
    <x v="1"/>
    <x v="1"/>
    <n v="21"/>
    <n v="28224"/>
    <n v="12768"/>
    <s v="Vårdia AB"/>
    <x v="1"/>
    <x v="1"/>
    <s v="Clint Billton"/>
  </r>
  <r>
    <x v="658"/>
    <n v="1008"/>
    <x v="6"/>
    <x v="1"/>
    <x v="3"/>
    <n v="3"/>
    <n v="4200"/>
    <n v="1920"/>
    <s v="Rödtand AB"/>
    <x v="3"/>
    <x v="0"/>
    <s v="Malte Svensson"/>
  </r>
  <r>
    <x v="659"/>
    <n v="1001"/>
    <x v="4"/>
    <x v="1"/>
    <x v="0"/>
    <n v="19"/>
    <n v="31418.400000000001"/>
    <n v="15306.400000000001"/>
    <s v="Telefonera Mera AB"/>
    <x v="0"/>
    <x v="0"/>
    <s v="Mac Winson"/>
  </r>
  <r>
    <x v="642"/>
    <n v="1001"/>
    <x v="1"/>
    <x v="0"/>
    <x v="0"/>
    <n v="29"/>
    <n v="29510.400000000001"/>
    <n v="10254.400000000001"/>
    <s v="Telefonera Mera AB"/>
    <x v="0"/>
    <x v="0"/>
    <s v="Mac Winson"/>
  </r>
  <r>
    <x v="412"/>
    <n v="1007"/>
    <x v="5"/>
    <x v="0"/>
    <x v="2"/>
    <n v="16"/>
    <n v="14688"/>
    <n v="3680"/>
    <s v="Rellaxion AB"/>
    <x v="2"/>
    <x v="0"/>
    <s v="Manne Faktursson"/>
  </r>
  <r>
    <x v="660"/>
    <n v="1004"/>
    <x v="3"/>
    <x v="0"/>
    <x v="2"/>
    <n v="20"/>
    <n v="25520"/>
    <n v="11920"/>
    <s v="Mellerix AB"/>
    <x v="2"/>
    <x v="1"/>
    <s v="Manne Faktursson"/>
  </r>
  <r>
    <x v="39"/>
    <n v="1001"/>
    <x v="0"/>
    <x v="0"/>
    <x v="0"/>
    <n v="26"/>
    <n v="34174.400000000001"/>
    <n v="18574.400000000001"/>
    <s v="Telefonera Mera AB"/>
    <x v="0"/>
    <x v="0"/>
    <s v="Mac Winson"/>
  </r>
  <r>
    <x v="658"/>
    <n v="1005"/>
    <x v="5"/>
    <x v="0"/>
    <x v="0"/>
    <n v="5"/>
    <n v="5562"/>
    <n v="2122"/>
    <s v="Prefolkia AB"/>
    <x v="0"/>
    <x v="2"/>
    <s v="Mac Winson"/>
  </r>
  <r>
    <x v="661"/>
    <n v="1010"/>
    <x v="0"/>
    <x v="0"/>
    <x v="3"/>
    <n v="17"/>
    <n v="16653.2"/>
    <n v="6453.2000000000007"/>
    <s v="Trollerilådan AB"/>
    <x v="3"/>
    <x v="1"/>
    <s v="Malte Svensson"/>
  </r>
  <r>
    <x v="124"/>
    <n v="1001"/>
    <x v="2"/>
    <x v="1"/>
    <x v="0"/>
    <n v="4"/>
    <n v="5427.2000000000007"/>
    <n v="2483.2000000000007"/>
    <s v="Telefonera Mera AB"/>
    <x v="0"/>
    <x v="0"/>
    <s v="Mac Winson"/>
  </r>
  <r>
    <x v="662"/>
    <n v="1004"/>
    <x v="3"/>
    <x v="0"/>
    <x v="2"/>
    <n v="13"/>
    <n v="16588"/>
    <n v="7748"/>
    <s v="Mellerix AB"/>
    <x v="2"/>
    <x v="1"/>
    <s v="Manne Faktursson"/>
  </r>
  <r>
    <x v="663"/>
    <n v="1002"/>
    <x v="2"/>
    <x v="1"/>
    <x v="0"/>
    <n v="11"/>
    <n v="13376"/>
    <n v="5280"/>
    <s v="Brellboxy AB"/>
    <x v="0"/>
    <x v="1"/>
    <s v="Mac Winson"/>
  </r>
  <r>
    <x v="506"/>
    <n v="1007"/>
    <x v="5"/>
    <x v="0"/>
    <x v="2"/>
    <n v="15"/>
    <n v="13770"/>
    <n v="3450"/>
    <s v="Rellaxion AB"/>
    <x v="2"/>
    <x v="0"/>
    <s v="Manne Faktursson"/>
  </r>
  <r>
    <x v="204"/>
    <n v="1008"/>
    <x v="5"/>
    <x v="0"/>
    <x v="3"/>
    <n v="25"/>
    <n v="27000"/>
    <n v="9800"/>
    <s v="Rödtand AB"/>
    <x v="3"/>
    <x v="0"/>
    <s v="Malte Svensson"/>
  </r>
  <r>
    <x v="101"/>
    <n v="1001"/>
    <x v="6"/>
    <x v="1"/>
    <x v="0"/>
    <n v="10"/>
    <n v="14840"/>
    <n v="7240"/>
    <s v="Telefonera Mera AB"/>
    <x v="0"/>
    <x v="0"/>
    <s v="Mac Winson"/>
  </r>
  <r>
    <x v="405"/>
    <n v="1007"/>
    <x v="3"/>
    <x v="0"/>
    <x v="2"/>
    <n v="27"/>
    <n v="26622"/>
    <n v="8262"/>
    <s v="Rellaxion AB"/>
    <x v="2"/>
    <x v="0"/>
    <s v="Manne Faktursson"/>
  </r>
  <r>
    <x v="315"/>
    <n v="1005"/>
    <x v="6"/>
    <x v="1"/>
    <x v="0"/>
    <n v="14"/>
    <n v="20188"/>
    <n v="9548"/>
    <s v="Prefolkia AB"/>
    <x v="0"/>
    <x v="2"/>
    <s v="Mac Winson"/>
  </r>
  <r>
    <x v="220"/>
    <n v="1005"/>
    <x v="5"/>
    <x v="0"/>
    <x v="0"/>
    <n v="13"/>
    <n v="14461.2"/>
    <n v="5517.2000000000007"/>
    <s v="Prefolkia AB"/>
    <x v="0"/>
    <x v="2"/>
    <s v="Mac Winson"/>
  </r>
  <r>
    <x v="658"/>
    <n v="1006"/>
    <x v="3"/>
    <x v="0"/>
    <x v="3"/>
    <n v="8"/>
    <n v="8352"/>
    <n v="2912"/>
    <s v="Allcto AB"/>
    <x v="3"/>
    <x v="2"/>
    <s v="Malte Svensson"/>
  </r>
  <r>
    <x v="347"/>
    <n v="1004"/>
    <x v="1"/>
    <x v="0"/>
    <x v="2"/>
    <n v="26"/>
    <n v="27456"/>
    <n v="10192"/>
    <s v="Mellerix AB"/>
    <x v="2"/>
    <x v="1"/>
    <s v="Manne Faktursson"/>
  </r>
  <r>
    <x v="117"/>
    <n v="1008"/>
    <x v="5"/>
    <x v="0"/>
    <x v="3"/>
    <n v="18"/>
    <n v="19440"/>
    <n v="7056"/>
    <s v="Rödtand AB"/>
    <x v="3"/>
    <x v="0"/>
    <s v="Malte Svensson"/>
  </r>
  <r>
    <x v="121"/>
    <n v="1004"/>
    <x v="5"/>
    <x v="0"/>
    <x v="2"/>
    <n v="17"/>
    <n v="20196"/>
    <n v="8500"/>
    <s v="Mellerix AB"/>
    <x v="2"/>
    <x v="1"/>
    <s v="Manne Faktursson"/>
  </r>
  <r>
    <x v="252"/>
    <n v="1004"/>
    <x v="0"/>
    <x v="0"/>
    <x v="2"/>
    <n v="7"/>
    <n v="9548"/>
    <n v="5348"/>
    <s v="Mellerix AB"/>
    <x v="2"/>
    <x v="1"/>
    <s v="Manne Faktursson"/>
  </r>
  <r>
    <x v="532"/>
    <n v="1007"/>
    <x v="2"/>
    <x v="1"/>
    <x v="2"/>
    <n v="19"/>
    <n v="20672"/>
    <n v="6688"/>
    <s v="Rellaxion AB"/>
    <x v="2"/>
    <x v="0"/>
    <s v="Manne Faktursson"/>
  </r>
  <r>
    <x v="546"/>
    <n v="1008"/>
    <x v="2"/>
    <x v="1"/>
    <x v="3"/>
    <n v="10"/>
    <n v="12800"/>
    <n v="5440"/>
    <s v="Rödtand AB"/>
    <x v="3"/>
    <x v="0"/>
    <s v="Malte Svensson"/>
  </r>
  <r>
    <x v="100"/>
    <n v="1003"/>
    <x v="1"/>
    <x v="0"/>
    <x v="1"/>
    <n v="13"/>
    <n v="13104"/>
    <n v="4472"/>
    <s v="Vårdia AB"/>
    <x v="1"/>
    <x v="1"/>
    <s v="Clint Billton"/>
  </r>
  <r>
    <x v="68"/>
    <n v="1003"/>
    <x v="3"/>
    <x v="0"/>
    <x v="1"/>
    <n v="13"/>
    <n v="15834"/>
    <n v="6994"/>
    <s v="Vårdia AB"/>
    <x v="1"/>
    <x v="1"/>
    <s v="Clint Billton"/>
  </r>
  <r>
    <x v="469"/>
    <n v="1011"/>
    <x v="5"/>
    <x v="0"/>
    <x v="1"/>
    <n v="15"/>
    <n v="16038"/>
    <n v="5718"/>
    <s v="Skolia AB"/>
    <x v="1"/>
    <x v="2"/>
    <s v="Clint Billton"/>
  </r>
  <r>
    <x v="655"/>
    <n v="1004"/>
    <x v="1"/>
    <x v="0"/>
    <x v="2"/>
    <n v="19"/>
    <n v="20064"/>
    <n v="7448"/>
    <s v="Mellerix AB"/>
    <x v="2"/>
    <x v="1"/>
    <s v="Manne Faktursson"/>
  </r>
  <r>
    <x v="525"/>
    <n v="1006"/>
    <x v="3"/>
    <x v="0"/>
    <x v="3"/>
    <n v="5"/>
    <n v="5220"/>
    <n v="1820"/>
    <s v="Allcto AB"/>
    <x v="3"/>
    <x v="2"/>
    <s v="Malte Svensson"/>
  </r>
  <r>
    <x v="30"/>
    <n v="1010"/>
    <x v="4"/>
    <x v="1"/>
    <x v="3"/>
    <n v="10"/>
    <n v="12324"/>
    <n v="3844"/>
    <s v="Trollerilådan AB"/>
    <x v="3"/>
    <x v="1"/>
    <s v="Malte Svensson"/>
  </r>
  <r>
    <x v="344"/>
    <n v="1003"/>
    <x v="2"/>
    <x v="1"/>
    <x v="1"/>
    <n v="3"/>
    <n v="4032"/>
    <n v="1824"/>
    <s v="Vårdia AB"/>
    <x v="1"/>
    <x v="1"/>
    <s v="Clint Billton"/>
  </r>
  <r>
    <x v="462"/>
    <n v="1011"/>
    <x v="5"/>
    <x v="0"/>
    <x v="1"/>
    <n v="18"/>
    <n v="19245.600000000002"/>
    <n v="6861.6000000000022"/>
    <s v="Skolia AB"/>
    <x v="1"/>
    <x v="2"/>
    <s v="Clint Billton"/>
  </r>
  <r>
    <x v="504"/>
    <n v="1001"/>
    <x v="2"/>
    <x v="1"/>
    <x v="0"/>
    <n v="4"/>
    <n v="5427.2000000000007"/>
    <n v="2483.2000000000007"/>
    <s v="Telefonera Mera AB"/>
    <x v="0"/>
    <x v="0"/>
    <s v="Mac Winson"/>
  </r>
  <r>
    <x v="75"/>
    <n v="1003"/>
    <x v="1"/>
    <x v="0"/>
    <x v="1"/>
    <n v="25"/>
    <n v="25200"/>
    <n v="8600"/>
    <s v="Vårdia AB"/>
    <x v="1"/>
    <x v="1"/>
    <s v="Clint Billton"/>
  </r>
  <r>
    <x v="128"/>
    <n v="1006"/>
    <x v="5"/>
    <x v="0"/>
    <x v="3"/>
    <n v="22"/>
    <n v="21384"/>
    <n v="6248"/>
    <s v="Allcto AB"/>
    <x v="3"/>
    <x v="2"/>
    <s v="Malte Svensson"/>
  </r>
  <r>
    <x v="264"/>
    <n v="1010"/>
    <x v="2"/>
    <x v="1"/>
    <x v="3"/>
    <n v="22"/>
    <n v="22246.400000000001"/>
    <n v="6054.4000000000015"/>
    <s v="Trollerilådan AB"/>
    <x v="3"/>
    <x v="1"/>
    <s v="Malte Svensson"/>
  </r>
  <r>
    <x v="226"/>
    <n v="1001"/>
    <x v="1"/>
    <x v="0"/>
    <x v="0"/>
    <n v="27"/>
    <n v="27475.200000000001"/>
    <n v="9547.2000000000007"/>
    <s v="Telefonera Mera AB"/>
    <x v="0"/>
    <x v="0"/>
    <s v="Mac Winson"/>
  </r>
  <r>
    <x v="256"/>
    <n v="1006"/>
    <x v="1"/>
    <x v="0"/>
    <x v="3"/>
    <n v="18"/>
    <n v="15552"/>
    <n v="3600"/>
    <s v="Allcto AB"/>
    <x v="3"/>
    <x v="2"/>
    <s v="Malte Svensson"/>
  </r>
  <r>
    <x v="309"/>
    <n v="1010"/>
    <x v="4"/>
    <x v="1"/>
    <x v="3"/>
    <n v="30"/>
    <n v="36972"/>
    <n v="11532"/>
    <s v="Trollerilådan AB"/>
    <x v="3"/>
    <x v="1"/>
    <s v="Malte Svensson"/>
  </r>
  <r>
    <x v="549"/>
    <n v="1008"/>
    <x v="3"/>
    <x v="0"/>
    <x v="3"/>
    <n v="13"/>
    <n v="15080"/>
    <n v="6240"/>
    <s v="Rödtand AB"/>
    <x v="3"/>
    <x v="0"/>
    <s v="Malte Svensson"/>
  </r>
  <r>
    <x v="50"/>
    <n v="1005"/>
    <x v="4"/>
    <x v="1"/>
    <x v="0"/>
    <n v="16"/>
    <n v="25708.799999999999"/>
    <n v="12140.8"/>
    <s v="Prefolkia AB"/>
    <x v="0"/>
    <x v="2"/>
    <s v="Mac Winson"/>
  </r>
  <r>
    <x v="374"/>
    <n v="1008"/>
    <x v="2"/>
    <x v="1"/>
    <x v="3"/>
    <n v="4"/>
    <n v="5120"/>
    <n v="2176"/>
    <s v="Rödtand AB"/>
    <x v="3"/>
    <x v="0"/>
    <s v="Malte Svensson"/>
  </r>
  <r>
    <x v="603"/>
    <n v="1007"/>
    <x v="3"/>
    <x v="0"/>
    <x v="2"/>
    <n v="13"/>
    <n v="12818"/>
    <n v="3978"/>
    <s v="Rellaxion AB"/>
    <x v="2"/>
    <x v="0"/>
    <s v="Manne Faktursson"/>
  </r>
  <r>
    <x v="344"/>
    <n v="1006"/>
    <x v="2"/>
    <x v="1"/>
    <x v="3"/>
    <n v="27"/>
    <n v="31104"/>
    <n v="11232"/>
    <s v="Allcto AB"/>
    <x v="3"/>
    <x v="2"/>
    <s v="Malte Svensson"/>
  </r>
  <r>
    <x v="446"/>
    <n v="1011"/>
    <x v="2"/>
    <x v="1"/>
    <x v="1"/>
    <n v="12"/>
    <n v="15206.400000000001"/>
    <n v="6374.4000000000015"/>
    <s v="Skolia AB"/>
    <x v="1"/>
    <x v="2"/>
    <s v="Clint Billton"/>
  </r>
  <r>
    <x v="178"/>
    <n v="1002"/>
    <x v="6"/>
    <x v="1"/>
    <x v="0"/>
    <n v="18"/>
    <n v="23940"/>
    <n v="10260"/>
    <s v="Brellboxy AB"/>
    <x v="0"/>
    <x v="1"/>
    <s v="Mac Winson"/>
  </r>
  <r>
    <x v="664"/>
    <n v="1003"/>
    <x v="0"/>
    <x v="0"/>
    <x v="1"/>
    <n v="16"/>
    <n v="20832"/>
    <n v="11232"/>
    <s v="Vårdia AB"/>
    <x v="1"/>
    <x v="1"/>
    <s v="Clint Billton"/>
  </r>
  <r>
    <x v="665"/>
    <n v="1003"/>
    <x v="1"/>
    <x v="0"/>
    <x v="1"/>
    <n v="27"/>
    <n v="27216"/>
    <n v="9288"/>
    <s v="Vårdia AB"/>
    <x v="1"/>
    <x v="1"/>
    <s v="Clint Billton"/>
  </r>
  <r>
    <x v="242"/>
    <n v="1009"/>
    <x v="1"/>
    <x v="0"/>
    <x v="2"/>
    <n v="14"/>
    <n v="12902.399999999998"/>
    <n v="3606.3999999999978"/>
    <s v="Bollberga AB"/>
    <x v="2"/>
    <x v="2"/>
    <s v="Manne Faktursson"/>
  </r>
  <r>
    <x v="184"/>
    <n v="1008"/>
    <x v="1"/>
    <x v="0"/>
    <x v="3"/>
    <n v="11"/>
    <n v="10560"/>
    <n v="3256"/>
    <s v="Rödtand AB"/>
    <x v="3"/>
    <x v="0"/>
    <s v="Malte Svensson"/>
  </r>
  <r>
    <x v="41"/>
    <n v="1002"/>
    <x v="6"/>
    <x v="1"/>
    <x v="0"/>
    <n v="14"/>
    <n v="18620"/>
    <n v="7980"/>
    <s v="Brellboxy AB"/>
    <x v="0"/>
    <x v="1"/>
    <s v="Mac Winson"/>
  </r>
  <r>
    <x v="666"/>
    <n v="1004"/>
    <x v="2"/>
    <x v="1"/>
    <x v="2"/>
    <n v="1"/>
    <n v="1408"/>
    <n v="672"/>
    <s v="Mellerix AB"/>
    <x v="2"/>
    <x v="1"/>
    <s v="Manne Faktursson"/>
  </r>
  <r>
    <x v="289"/>
    <n v="1008"/>
    <x v="5"/>
    <x v="0"/>
    <x v="3"/>
    <n v="18"/>
    <n v="19440"/>
    <n v="7056"/>
    <s v="Rödtand AB"/>
    <x v="3"/>
    <x v="0"/>
    <s v="Malte Svensson"/>
  </r>
  <r>
    <x v="164"/>
    <n v="1006"/>
    <x v="5"/>
    <x v="0"/>
    <x v="3"/>
    <n v="7"/>
    <n v="6804"/>
    <n v="1988"/>
    <s v="Allcto AB"/>
    <x v="3"/>
    <x v="2"/>
    <s v="Malte Svensson"/>
  </r>
  <r>
    <x v="553"/>
    <n v="1001"/>
    <x v="3"/>
    <x v="0"/>
    <x v="0"/>
    <n v="17"/>
    <n v="20903.2"/>
    <n v="9343.2000000000007"/>
    <s v="Telefonera Mera AB"/>
    <x v="0"/>
    <x v="0"/>
    <s v="Mac Winson"/>
  </r>
  <r>
    <x v="667"/>
    <n v="1004"/>
    <x v="2"/>
    <x v="1"/>
    <x v="2"/>
    <n v="12"/>
    <n v="16896"/>
    <n v="8064"/>
    <s v="Mellerix AB"/>
    <x v="2"/>
    <x v="1"/>
    <s v="Manne Faktursson"/>
  </r>
  <r>
    <x v="463"/>
    <n v="1002"/>
    <x v="5"/>
    <x v="0"/>
    <x v="0"/>
    <n v="14"/>
    <n v="14364"/>
    <n v="4732"/>
    <s v="Brellboxy AB"/>
    <x v="0"/>
    <x v="1"/>
    <s v="Mac Winson"/>
  </r>
  <r>
    <x v="31"/>
    <n v="1001"/>
    <x v="6"/>
    <x v="1"/>
    <x v="0"/>
    <n v="25"/>
    <n v="37100"/>
    <n v="18100"/>
    <s v="Telefonera Mera AB"/>
    <x v="0"/>
    <x v="0"/>
    <s v="Mac Winson"/>
  </r>
  <r>
    <x v="284"/>
    <n v="1006"/>
    <x v="2"/>
    <x v="1"/>
    <x v="3"/>
    <n v="8"/>
    <n v="9216"/>
    <n v="3328"/>
    <s v="Allcto AB"/>
    <x v="3"/>
    <x v="2"/>
    <s v="Malte Svensson"/>
  </r>
  <r>
    <x v="483"/>
    <n v="1004"/>
    <x v="6"/>
    <x v="1"/>
    <x v="2"/>
    <n v="8"/>
    <n v="12320.000000000002"/>
    <n v="6240.0000000000018"/>
    <s v="Mellerix AB"/>
    <x v="2"/>
    <x v="1"/>
    <s v="Manne Faktursson"/>
  </r>
  <r>
    <x v="31"/>
    <n v="1002"/>
    <x v="5"/>
    <x v="0"/>
    <x v="0"/>
    <n v="14"/>
    <n v="14364"/>
    <n v="4732"/>
    <s v="Brellboxy AB"/>
    <x v="0"/>
    <x v="1"/>
    <s v="Mac Winson"/>
  </r>
  <r>
    <x v="242"/>
    <n v="1001"/>
    <x v="5"/>
    <x v="0"/>
    <x v="0"/>
    <n v="11"/>
    <n v="12592.8"/>
    <n v="5024.7999999999993"/>
    <s v="Telefonera Mera AB"/>
    <x v="0"/>
    <x v="0"/>
    <s v="Mac Winson"/>
  </r>
  <r>
    <x v="422"/>
    <n v="1004"/>
    <x v="5"/>
    <x v="0"/>
    <x v="2"/>
    <n v="26"/>
    <n v="30888"/>
    <n v="13000"/>
    <s v="Mellerix AB"/>
    <x v="2"/>
    <x v="1"/>
    <s v="Manne Faktursson"/>
  </r>
  <r>
    <x v="439"/>
    <n v="1003"/>
    <x v="6"/>
    <x v="1"/>
    <x v="1"/>
    <n v="10"/>
    <n v="14700"/>
    <n v="7100"/>
    <s v="Vårdia AB"/>
    <x v="1"/>
    <x v="1"/>
    <s v="Clint Billton"/>
  </r>
  <r>
    <x v="250"/>
    <n v="1001"/>
    <x v="2"/>
    <x v="1"/>
    <x v="0"/>
    <n v="9"/>
    <n v="12211.2"/>
    <n v="5587.2000000000007"/>
    <s v="Telefonera Mera AB"/>
    <x v="0"/>
    <x v="0"/>
    <s v="Mac Winson"/>
  </r>
  <r>
    <x v="17"/>
    <n v="1011"/>
    <x v="5"/>
    <x v="0"/>
    <x v="1"/>
    <n v="29"/>
    <n v="31006.800000000003"/>
    <n v="11054.800000000003"/>
    <s v="Skolia AB"/>
    <x v="1"/>
    <x v="2"/>
    <s v="Clint Billton"/>
  </r>
  <r>
    <x v="478"/>
    <n v="1004"/>
    <x v="6"/>
    <x v="1"/>
    <x v="2"/>
    <n v="10"/>
    <n v="15400.000000000002"/>
    <n v="7800.0000000000018"/>
    <s v="Mellerix AB"/>
    <x v="2"/>
    <x v="1"/>
    <s v="Manne Faktursson"/>
  </r>
  <r>
    <x v="48"/>
    <n v="1008"/>
    <x v="1"/>
    <x v="0"/>
    <x v="3"/>
    <n v="2"/>
    <n v="1920"/>
    <n v="592"/>
    <s v="Rödtand AB"/>
    <x v="3"/>
    <x v="0"/>
    <s v="Malte Svensson"/>
  </r>
  <r>
    <x v="169"/>
    <n v="1001"/>
    <x v="4"/>
    <x v="1"/>
    <x v="0"/>
    <n v="28"/>
    <n v="46300.800000000003"/>
    <n v="22556.800000000003"/>
    <s v="Telefonera Mera AB"/>
    <x v="0"/>
    <x v="0"/>
    <s v="Mac Winson"/>
  </r>
  <r>
    <x v="203"/>
    <n v="1005"/>
    <x v="2"/>
    <x v="1"/>
    <x v="0"/>
    <n v="15"/>
    <n v="19776"/>
    <n v="8736"/>
    <s v="Prefolkia AB"/>
    <x v="0"/>
    <x v="2"/>
    <s v="Mac Winson"/>
  </r>
  <r>
    <x v="110"/>
    <n v="1002"/>
    <x v="2"/>
    <x v="1"/>
    <x v="0"/>
    <n v="17"/>
    <n v="20672"/>
    <n v="8160"/>
    <s v="Brellboxy AB"/>
    <x v="0"/>
    <x v="1"/>
    <s v="Mac Winson"/>
  </r>
  <r>
    <x v="572"/>
    <n v="1006"/>
    <x v="4"/>
    <x v="1"/>
    <x v="3"/>
    <n v="18"/>
    <n v="25272"/>
    <n v="10008"/>
    <s v="Allcto AB"/>
    <x v="3"/>
    <x v="2"/>
    <s v="Malte Svensson"/>
  </r>
  <r>
    <x v="423"/>
    <n v="1005"/>
    <x v="1"/>
    <x v="0"/>
    <x v="0"/>
    <n v="23"/>
    <n v="22742.400000000001"/>
    <n v="7470.4000000000015"/>
    <s v="Prefolkia AB"/>
    <x v="0"/>
    <x v="2"/>
    <s v="Mac Winson"/>
  </r>
  <r>
    <x v="668"/>
    <n v="1003"/>
    <x v="1"/>
    <x v="0"/>
    <x v="1"/>
    <n v="19"/>
    <n v="19152"/>
    <n v="6536"/>
    <s v="Vårdia AB"/>
    <x v="1"/>
    <x v="1"/>
    <s v="Clint Billton"/>
  </r>
  <r>
    <x v="314"/>
    <n v="1004"/>
    <x v="0"/>
    <x v="0"/>
    <x v="2"/>
    <n v="22"/>
    <n v="30008"/>
    <n v="16808"/>
    <s v="Mellerix AB"/>
    <x v="2"/>
    <x v="1"/>
    <s v="Manne Faktursson"/>
  </r>
  <r>
    <x v="10"/>
    <n v="1011"/>
    <x v="2"/>
    <x v="1"/>
    <x v="1"/>
    <n v="8"/>
    <n v="10137.6"/>
    <n v="4249.6000000000004"/>
    <s v="Skolia AB"/>
    <x v="1"/>
    <x v="2"/>
    <s v="Clint Billton"/>
  </r>
  <r>
    <x v="505"/>
    <n v="1009"/>
    <x v="1"/>
    <x v="0"/>
    <x v="2"/>
    <n v="3"/>
    <n v="2764.7999999999997"/>
    <n v="772.79999999999973"/>
    <s v="Bollberga AB"/>
    <x v="2"/>
    <x v="2"/>
    <s v="Manne Faktursson"/>
  </r>
  <r>
    <x v="173"/>
    <n v="1001"/>
    <x v="1"/>
    <x v="0"/>
    <x v="0"/>
    <n v="26"/>
    <n v="26457.600000000002"/>
    <n v="9193.6000000000022"/>
    <s v="Telefonera Mera AB"/>
    <x v="0"/>
    <x v="0"/>
    <s v="Mac Winson"/>
  </r>
  <r>
    <x v="486"/>
    <n v="1008"/>
    <x v="2"/>
    <x v="1"/>
    <x v="3"/>
    <n v="10"/>
    <n v="12800"/>
    <n v="5440"/>
    <s v="Rödtand AB"/>
    <x v="3"/>
    <x v="0"/>
    <s v="Malte Svensson"/>
  </r>
  <r>
    <x v="656"/>
    <n v="1006"/>
    <x v="0"/>
    <x v="0"/>
    <x v="3"/>
    <n v="17"/>
    <n v="18972"/>
    <n v="8772"/>
    <s v="Allcto AB"/>
    <x v="3"/>
    <x v="2"/>
    <s v="Malte Svensson"/>
  </r>
  <r>
    <x v="57"/>
    <n v="1011"/>
    <x v="2"/>
    <x v="1"/>
    <x v="1"/>
    <n v="19"/>
    <n v="24076.799999999999"/>
    <n v="10092.799999999999"/>
    <s v="Skolia AB"/>
    <x v="1"/>
    <x v="2"/>
    <s v="Clint Billton"/>
  </r>
  <r>
    <x v="428"/>
    <n v="1006"/>
    <x v="3"/>
    <x v="0"/>
    <x v="3"/>
    <n v="14"/>
    <n v="14616"/>
    <n v="5096"/>
    <s v="Allcto AB"/>
    <x v="3"/>
    <x v="2"/>
    <s v="Malte Svensson"/>
  </r>
  <r>
    <x v="163"/>
    <n v="1006"/>
    <x v="2"/>
    <x v="1"/>
    <x v="3"/>
    <n v="15"/>
    <n v="17280"/>
    <n v="6240"/>
    <s v="Allcto AB"/>
    <x v="3"/>
    <x v="2"/>
    <s v="Malte Svensson"/>
  </r>
  <r>
    <x v="227"/>
    <n v="1011"/>
    <x v="6"/>
    <x v="1"/>
    <x v="1"/>
    <n v="26"/>
    <n v="36036"/>
    <n v="16276"/>
    <s v="Skolia AB"/>
    <x v="1"/>
    <x v="2"/>
    <s v="Clint Billton"/>
  </r>
  <r>
    <x v="159"/>
    <n v="1011"/>
    <x v="2"/>
    <x v="1"/>
    <x v="1"/>
    <n v="19"/>
    <n v="24076.799999999999"/>
    <n v="10092.799999999999"/>
    <s v="Skolia AB"/>
    <x v="1"/>
    <x v="2"/>
    <s v="Clint Billton"/>
  </r>
  <r>
    <x v="103"/>
    <n v="1008"/>
    <x v="2"/>
    <x v="1"/>
    <x v="3"/>
    <n v="15"/>
    <n v="19200"/>
    <n v="8160"/>
    <s v="Rödtand AB"/>
    <x v="3"/>
    <x v="0"/>
    <s v="Malte Svensson"/>
  </r>
  <r>
    <x v="235"/>
    <n v="1001"/>
    <x v="2"/>
    <x v="1"/>
    <x v="0"/>
    <n v="19"/>
    <n v="25779.200000000004"/>
    <n v="11795.200000000004"/>
    <s v="Telefonera Mera AB"/>
    <x v="0"/>
    <x v="0"/>
    <s v="Mac Winson"/>
  </r>
  <r>
    <x v="488"/>
    <n v="1007"/>
    <x v="2"/>
    <x v="1"/>
    <x v="2"/>
    <n v="20"/>
    <n v="21760"/>
    <n v="7040"/>
    <s v="Rellaxion AB"/>
    <x v="2"/>
    <x v="0"/>
    <s v="Manne Faktursson"/>
  </r>
  <r>
    <x v="669"/>
    <n v="1008"/>
    <x v="2"/>
    <x v="1"/>
    <x v="3"/>
    <n v="13"/>
    <n v="16640"/>
    <n v="7072"/>
    <s v="Rödtand AB"/>
    <x v="3"/>
    <x v="0"/>
    <s v="Malte Svensson"/>
  </r>
  <r>
    <x v="377"/>
    <n v="1007"/>
    <x v="3"/>
    <x v="0"/>
    <x v="2"/>
    <n v="15"/>
    <n v="14790"/>
    <n v="4590"/>
    <s v="Rellaxion AB"/>
    <x v="2"/>
    <x v="0"/>
    <s v="Manne Faktursson"/>
  </r>
  <r>
    <x v="235"/>
    <n v="1007"/>
    <x v="1"/>
    <x v="0"/>
    <x v="2"/>
    <n v="12"/>
    <n v="9792"/>
    <n v="1824"/>
    <s v="Rellaxion AB"/>
    <x v="2"/>
    <x v="0"/>
    <s v="Manne Faktursson"/>
  </r>
  <r>
    <x v="91"/>
    <n v="1001"/>
    <x v="2"/>
    <x v="1"/>
    <x v="0"/>
    <n v="4"/>
    <n v="5427.2000000000007"/>
    <n v="2483.2000000000007"/>
    <s v="Telefonera Mera AB"/>
    <x v="0"/>
    <x v="0"/>
    <s v="Mac Winson"/>
  </r>
  <r>
    <x v="380"/>
    <n v="1009"/>
    <x v="1"/>
    <x v="0"/>
    <x v="2"/>
    <n v="29"/>
    <n v="26726.399999999998"/>
    <n v="7470.3999999999978"/>
    <s v="Bollberga AB"/>
    <x v="2"/>
    <x v="2"/>
    <s v="Manne Faktursson"/>
  </r>
  <r>
    <x v="71"/>
    <n v="1005"/>
    <x v="6"/>
    <x v="1"/>
    <x v="0"/>
    <n v="23"/>
    <n v="33166"/>
    <n v="15686"/>
    <s v="Prefolkia AB"/>
    <x v="0"/>
    <x v="2"/>
    <s v="Mac Winson"/>
  </r>
  <r>
    <x v="662"/>
    <n v="1004"/>
    <x v="4"/>
    <x v="1"/>
    <x v="2"/>
    <n v="29"/>
    <n v="49764.000000000007"/>
    <n v="25172.000000000007"/>
    <s v="Mellerix AB"/>
    <x v="2"/>
    <x v="1"/>
    <s v="Manne Faktursson"/>
  </r>
  <r>
    <x v="327"/>
    <n v="1003"/>
    <x v="2"/>
    <x v="1"/>
    <x v="1"/>
    <n v="13"/>
    <n v="17472"/>
    <n v="7904"/>
    <s v="Vårdia AB"/>
    <x v="1"/>
    <x v="1"/>
    <s v="Clint Billton"/>
  </r>
  <r>
    <x v="304"/>
    <n v="1001"/>
    <x v="1"/>
    <x v="0"/>
    <x v="0"/>
    <n v="12"/>
    <n v="12211.2"/>
    <n v="4243.2000000000007"/>
    <s v="Telefonera Mera AB"/>
    <x v="0"/>
    <x v="0"/>
    <s v="Mac Winson"/>
  </r>
  <r>
    <x v="247"/>
    <n v="1008"/>
    <x v="6"/>
    <x v="1"/>
    <x v="3"/>
    <n v="26"/>
    <n v="36400"/>
    <n v="16640"/>
    <s v="Rödtand AB"/>
    <x v="3"/>
    <x v="0"/>
    <s v="Malte Svensson"/>
  </r>
  <r>
    <x v="197"/>
    <n v="1007"/>
    <x v="1"/>
    <x v="0"/>
    <x v="2"/>
    <n v="9"/>
    <n v="7344"/>
    <n v="1368"/>
    <s v="Rellaxion AB"/>
    <x v="2"/>
    <x v="0"/>
    <s v="Manne Faktursson"/>
  </r>
  <r>
    <x v="670"/>
    <n v="1011"/>
    <x v="3"/>
    <x v="0"/>
    <x v="1"/>
    <n v="9"/>
    <n v="10335.6"/>
    <n v="4215.6000000000004"/>
    <s v="Skolia AB"/>
    <x v="1"/>
    <x v="2"/>
    <s v="Clint Billton"/>
  </r>
  <r>
    <x v="238"/>
    <n v="1008"/>
    <x v="1"/>
    <x v="0"/>
    <x v="3"/>
    <n v="1"/>
    <n v="960"/>
    <n v="296"/>
    <s v="Rödtand AB"/>
    <x v="3"/>
    <x v="0"/>
    <s v="Malte Svensson"/>
  </r>
  <r>
    <x v="604"/>
    <n v="1009"/>
    <x v="2"/>
    <x v="1"/>
    <x v="2"/>
    <n v="12"/>
    <n v="14745.599999999999"/>
    <n v="5913.5999999999985"/>
    <s v="Bollberga AB"/>
    <x v="2"/>
    <x v="2"/>
    <s v="Manne Faktursson"/>
  </r>
  <r>
    <x v="346"/>
    <n v="1004"/>
    <x v="1"/>
    <x v="0"/>
    <x v="2"/>
    <n v="19"/>
    <n v="20064"/>
    <n v="7448"/>
    <s v="Mellerix AB"/>
    <x v="2"/>
    <x v="1"/>
    <s v="Manne Faktursson"/>
  </r>
  <r>
    <x v="313"/>
    <n v="1001"/>
    <x v="2"/>
    <x v="1"/>
    <x v="0"/>
    <n v="11"/>
    <n v="14924.800000000003"/>
    <n v="6828.8000000000029"/>
    <s v="Telefonera Mera AB"/>
    <x v="0"/>
    <x v="0"/>
    <s v="Mac Winson"/>
  </r>
  <r>
    <x v="453"/>
    <n v="1005"/>
    <x v="1"/>
    <x v="0"/>
    <x v="0"/>
    <n v="3"/>
    <n v="2966.4"/>
    <n v="974.40000000000009"/>
    <s v="Prefolkia AB"/>
    <x v="0"/>
    <x v="2"/>
    <s v="Mac Winson"/>
  </r>
  <r>
    <x v="530"/>
    <n v="1002"/>
    <x v="5"/>
    <x v="0"/>
    <x v="0"/>
    <n v="30"/>
    <n v="30780"/>
    <n v="10140"/>
    <s v="Brellboxy AB"/>
    <x v="0"/>
    <x v="1"/>
    <s v="Mac Winson"/>
  </r>
  <r>
    <x v="405"/>
    <n v="1005"/>
    <x v="1"/>
    <x v="0"/>
    <x v="0"/>
    <n v="30"/>
    <n v="29664.000000000004"/>
    <n v="9744.0000000000036"/>
    <s v="Prefolkia AB"/>
    <x v="0"/>
    <x v="2"/>
    <s v="Mac Winson"/>
  </r>
  <r>
    <x v="671"/>
    <n v="1008"/>
    <x v="5"/>
    <x v="0"/>
    <x v="3"/>
    <n v="8"/>
    <n v="8640"/>
    <n v="3136"/>
    <s v="Rödtand AB"/>
    <x v="3"/>
    <x v="0"/>
    <s v="Malte Svensson"/>
  </r>
  <r>
    <x v="464"/>
    <n v="1005"/>
    <x v="2"/>
    <x v="1"/>
    <x v="0"/>
    <n v="17"/>
    <n v="22412.800000000003"/>
    <n v="9900.8000000000029"/>
    <s v="Prefolkia AB"/>
    <x v="0"/>
    <x v="2"/>
    <s v="Mac Winson"/>
  </r>
  <r>
    <x v="34"/>
    <n v="1008"/>
    <x v="3"/>
    <x v="0"/>
    <x v="3"/>
    <n v="5"/>
    <n v="5800"/>
    <n v="2400"/>
    <s v="Rödtand AB"/>
    <x v="3"/>
    <x v="0"/>
    <s v="Malte Svensson"/>
  </r>
  <r>
    <x v="39"/>
    <n v="1008"/>
    <x v="1"/>
    <x v="0"/>
    <x v="3"/>
    <n v="30"/>
    <n v="28800"/>
    <n v="8880"/>
    <s v="Rödtand AB"/>
    <x v="3"/>
    <x v="0"/>
    <s v="Malte Svensson"/>
  </r>
  <r>
    <x v="574"/>
    <n v="1003"/>
    <x v="6"/>
    <x v="1"/>
    <x v="1"/>
    <n v="10"/>
    <n v="14700"/>
    <n v="7100"/>
    <s v="Vårdia AB"/>
    <x v="1"/>
    <x v="1"/>
    <s v="Clint Billton"/>
  </r>
  <r>
    <x v="75"/>
    <n v="1007"/>
    <x v="2"/>
    <x v="1"/>
    <x v="2"/>
    <n v="19"/>
    <n v="20672"/>
    <n v="6688"/>
    <s v="Rellaxion AB"/>
    <x v="2"/>
    <x v="0"/>
    <s v="Manne Faktursson"/>
  </r>
  <r>
    <x v="672"/>
    <n v="1003"/>
    <x v="2"/>
    <x v="1"/>
    <x v="1"/>
    <n v="4"/>
    <n v="5376"/>
    <n v="2432"/>
    <s v="Vårdia AB"/>
    <x v="1"/>
    <x v="1"/>
    <s v="Clint Billton"/>
  </r>
  <r>
    <x v="673"/>
    <n v="1007"/>
    <x v="1"/>
    <x v="0"/>
    <x v="2"/>
    <n v="15"/>
    <n v="12240"/>
    <n v="2280"/>
    <s v="Rellaxion AB"/>
    <x v="2"/>
    <x v="0"/>
    <s v="Manne Faktursson"/>
  </r>
  <r>
    <x v="674"/>
    <n v="1008"/>
    <x v="6"/>
    <x v="1"/>
    <x v="3"/>
    <n v="16"/>
    <n v="22400"/>
    <n v="10240"/>
    <s v="Rödtand AB"/>
    <x v="3"/>
    <x v="0"/>
    <s v="Malte Svensson"/>
  </r>
  <r>
    <x v="207"/>
    <n v="1007"/>
    <x v="6"/>
    <x v="1"/>
    <x v="2"/>
    <n v="12"/>
    <n v="14280"/>
    <n v="5160"/>
    <s v="Rellaxion AB"/>
    <x v="2"/>
    <x v="0"/>
    <s v="Manne Faktursson"/>
  </r>
  <r>
    <x v="480"/>
    <n v="1006"/>
    <x v="0"/>
    <x v="0"/>
    <x v="3"/>
    <n v="12"/>
    <n v="13392"/>
    <n v="6192"/>
    <s v="Allcto AB"/>
    <x v="3"/>
    <x v="2"/>
    <s v="Malte Svensson"/>
  </r>
  <r>
    <x v="675"/>
    <n v="1001"/>
    <x v="1"/>
    <x v="0"/>
    <x v="0"/>
    <n v="26"/>
    <n v="26457.600000000002"/>
    <n v="9193.6000000000022"/>
    <s v="Telefonera Mera AB"/>
    <x v="0"/>
    <x v="0"/>
    <s v="Mac Winson"/>
  </r>
  <r>
    <x v="445"/>
    <n v="1005"/>
    <x v="0"/>
    <x v="0"/>
    <x v="0"/>
    <n v="6"/>
    <n v="7663.2000000000007"/>
    <n v="4063.2000000000007"/>
    <s v="Prefolkia AB"/>
    <x v="0"/>
    <x v="2"/>
    <s v="Mac Winson"/>
  </r>
  <r>
    <x v="29"/>
    <n v="1002"/>
    <x v="1"/>
    <x v="0"/>
    <x v="0"/>
    <n v="10"/>
    <n v="9120"/>
    <n v="2480"/>
    <s v="Brellboxy AB"/>
    <x v="0"/>
    <x v="1"/>
    <s v="Mac Winson"/>
  </r>
  <r>
    <x v="137"/>
    <n v="1010"/>
    <x v="0"/>
    <x v="0"/>
    <x v="3"/>
    <n v="10"/>
    <n v="9796"/>
    <n v="3796"/>
    <s v="Trollerilådan AB"/>
    <x v="3"/>
    <x v="1"/>
    <s v="Malte Svensson"/>
  </r>
  <r>
    <x v="230"/>
    <n v="1005"/>
    <x v="5"/>
    <x v="0"/>
    <x v="0"/>
    <n v="30"/>
    <n v="33372"/>
    <n v="12732"/>
    <s v="Prefolkia AB"/>
    <x v="0"/>
    <x v="2"/>
    <s v="Mac Winson"/>
  </r>
  <r>
    <x v="672"/>
    <n v="1011"/>
    <x v="1"/>
    <x v="0"/>
    <x v="1"/>
    <n v="13"/>
    <n v="12355.199999999999"/>
    <n v="3723.1999999999989"/>
    <s v="Skolia AB"/>
    <x v="1"/>
    <x v="2"/>
    <s v="Clint Billton"/>
  </r>
  <r>
    <x v="131"/>
    <n v="1001"/>
    <x v="1"/>
    <x v="0"/>
    <x v="0"/>
    <n v="10"/>
    <n v="10176"/>
    <n v="3536"/>
    <s v="Telefonera Mera AB"/>
    <x v="0"/>
    <x v="0"/>
    <s v="Mac Winson"/>
  </r>
  <r>
    <x v="403"/>
    <n v="1003"/>
    <x v="1"/>
    <x v="0"/>
    <x v="1"/>
    <n v="20"/>
    <n v="20160"/>
    <n v="6880"/>
    <s v="Vårdia AB"/>
    <x v="1"/>
    <x v="1"/>
    <s v="Clint Billton"/>
  </r>
  <r>
    <x v="515"/>
    <n v="1011"/>
    <x v="5"/>
    <x v="0"/>
    <x v="1"/>
    <n v="1"/>
    <n v="1069.2"/>
    <n v="381.20000000000005"/>
    <s v="Skolia AB"/>
    <x v="1"/>
    <x v="2"/>
    <s v="Clint Billton"/>
  </r>
  <r>
    <x v="598"/>
    <n v="1007"/>
    <x v="3"/>
    <x v="0"/>
    <x v="2"/>
    <n v="26"/>
    <n v="25636"/>
    <n v="7956"/>
    <s v="Rellaxion AB"/>
    <x v="2"/>
    <x v="0"/>
    <s v="Manne Faktursson"/>
  </r>
  <r>
    <x v="259"/>
    <n v="1007"/>
    <x v="1"/>
    <x v="0"/>
    <x v="2"/>
    <n v="15"/>
    <n v="12240"/>
    <n v="2280"/>
    <s v="Rellaxion AB"/>
    <x v="2"/>
    <x v="0"/>
    <s v="Manne Faktursson"/>
  </r>
  <r>
    <x v="29"/>
    <n v="1006"/>
    <x v="5"/>
    <x v="0"/>
    <x v="3"/>
    <n v="8"/>
    <n v="7776"/>
    <n v="2272"/>
    <s v="Allcto AB"/>
    <x v="3"/>
    <x v="2"/>
    <s v="Malte Svensson"/>
  </r>
  <r>
    <x v="10"/>
    <n v="1005"/>
    <x v="5"/>
    <x v="0"/>
    <x v="0"/>
    <n v="10"/>
    <n v="11124"/>
    <n v="4244"/>
    <s v="Prefolkia AB"/>
    <x v="0"/>
    <x v="2"/>
    <s v="Mac Winson"/>
  </r>
  <r>
    <x v="145"/>
    <n v="1003"/>
    <x v="1"/>
    <x v="0"/>
    <x v="1"/>
    <n v="14"/>
    <n v="14112"/>
    <n v="4816"/>
    <s v="Vårdia AB"/>
    <x v="1"/>
    <x v="1"/>
    <s v="Clint Billton"/>
  </r>
  <r>
    <x v="240"/>
    <n v="1001"/>
    <x v="1"/>
    <x v="0"/>
    <x v="0"/>
    <n v="4"/>
    <n v="4070.4"/>
    <n v="1414.4"/>
    <s v="Telefonera Mera AB"/>
    <x v="0"/>
    <x v="0"/>
    <s v="Mac Winson"/>
  </r>
  <r>
    <x v="167"/>
    <n v="1005"/>
    <x v="3"/>
    <x v="0"/>
    <x v="0"/>
    <n v="25"/>
    <n v="29870"/>
    <n v="12870"/>
    <s v="Prefolkia AB"/>
    <x v="0"/>
    <x v="2"/>
    <s v="Mac Winson"/>
  </r>
  <r>
    <x v="476"/>
    <n v="1002"/>
    <x v="2"/>
    <x v="1"/>
    <x v="0"/>
    <n v="7"/>
    <n v="8512"/>
    <n v="3360"/>
    <s v="Brellboxy AB"/>
    <x v="0"/>
    <x v="1"/>
    <s v="Mac Winson"/>
  </r>
  <r>
    <x v="634"/>
    <n v="1004"/>
    <x v="1"/>
    <x v="0"/>
    <x v="2"/>
    <n v="10"/>
    <n v="10560"/>
    <n v="3920"/>
    <s v="Mellerix AB"/>
    <x v="2"/>
    <x v="1"/>
    <s v="Manne Faktursson"/>
  </r>
  <r>
    <x v="209"/>
    <n v="1004"/>
    <x v="4"/>
    <x v="1"/>
    <x v="2"/>
    <n v="12"/>
    <n v="20592.000000000004"/>
    <n v="10416.000000000004"/>
    <s v="Mellerix AB"/>
    <x v="2"/>
    <x v="1"/>
    <s v="Manne Faktursson"/>
  </r>
  <r>
    <x v="481"/>
    <n v="1003"/>
    <x v="0"/>
    <x v="0"/>
    <x v="1"/>
    <n v="9"/>
    <n v="11718"/>
    <n v="6318"/>
    <s v="Vårdia AB"/>
    <x v="1"/>
    <x v="1"/>
    <s v="Clint Billton"/>
  </r>
  <r>
    <x v="142"/>
    <n v="1001"/>
    <x v="4"/>
    <x v="1"/>
    <x v="0"/>
    <n v="30"/>
    <n v="49608.000000000007"/>
    <n v="24168.000000000007"/>
    <s v="Telefonera Mera AB"/>
    <x v="0"/>
    <x v="0"/>
    <s v="Mac Winson"/>
  </r>
  <r>
    <x v="332"/>
    <n v="1004"/>
    <x v="2"/>
    <x v="1"/>
    <x v="2"/>
    <n v="27"/>
    <n v="38016"/>
    <n v="18144"/>
    <s v="Mellerix AB"/>
    <x v="2"/>
    <x v="1"/>
    <s v="Manne Faktursson"/>
  </r>
  <r>
    <x v="205"/>
    <n v="1010"/>
    <x v="2"/>
    <x v="1"/>
    <x v="3"/>
    <n v="30"/>
    <n v="30336"/>
    <n v="8256"/>
    <s v="Trollerilådan AB"/>
    <x v="3"/>
    <x v="1"/>
    <s v="Malte Svensson"/>
  </r>
  <r>
    <x v="319"/>
    <n v="1008"/>
    <x v="2"/>
    <x v="1"/>
    <x v="3"/>
    <n v="13"/>
    <n v="16640"/>
    <n v="7072"/>
    <s v="Rödtand AB"/>
    <x v="3"/>
    <x v="0"/>
    <s v="Malte Svensson"/>
  </r>
  <r>
    <x v="645"/>
    <n v="1009"/>
    <x v="2"/>
    <x v="1"/>
    <x v="2"/>
    <n v="12"/>
    <n v="14745.599999999999"/>
    <n v="5913.5999999999985"/>
    <s v="Bollberga AB"/>
    <x v="2"/>
    <x v="2"/>
    <s v="Manne Faktursson"/>
  </r>
  <r>
    <x v="280"/>
    <n v="1006"/>
    <x v="5"/>
    <x v="0"/>
    <x v="3"/>
    <n v="5"/>
    <n v="4860"/>
    <n v="1420"/>
    <s v="Allcto AB"/>
    <x v="3"/>
    <x v="2"/>
    <s v="Malte Svensson"/>
  </r>
  <r>
    <x v="618"/>
    <n v="1010"/>
    <x v="2"/>
    <x v="1"/>
    <x v="3"/>
    <n v="11"/>
    <n v="11123.2"/>
    <n v="3027.2000000000007"/>
    <s v="Trollerilådan AB"/>
    <x v="3"/>
    <x v="1"/>
    <s v="Malte Svensson"/>
  </r>
  <r>
    <x v="676"/>
    <n v="1005"/>
    <x v="1"/>
    <x v="0"/>
    <x v="0"/>
    <n v="19"/>
    <n v="18787.2"/>
    <n v="6171.2000000000007"/>
    <s v="Prefolkia AB"/>
    <x v="0"/>
    <x v="2"/>
    <s v="Mac Winson"/>
  </r>
  <r>
    <x v="77"/>
    <n v="1005"/>
    <x v="3"/>
    <x v="0"/>
    <x v="0"/>
    <n v="16"/>
    <n v="19116.8"/>
    <n v="8236.7999999999993"/>
    <s v="Prefolkia AB"/>
    <x v="0"/>
    <x v="2"/>
    <s v="Mac Winson"/>
  </r>
  <r>
    <x v="343"/>
    <n v="1005"/>
    <x v="0"/>
    <x v="0"/>
    <x v="0"/>
    <n v="10"/>
    <n v="12772"/>
    <n v="6772"/>
    <s v="Prefolkia AB"/>
    <x v="0"/>
    <x v="2"/>
    <s v="Mac Winson"/>
  </r>
  <r>
    <x v="242"/>
    <n v="1005"/>
    <x v="3"/>
    <x v="0"/>
    <x v="0"/>
    <n v="20"/>
    <n v="23896"/>
    <n v="10296"/>
    <s v="Prefolkia AB"/>
    <x v="0"/>
    <x v="2"/>
    <s v="Mac Winson"/>
  </r>
  <r>
    <x v="528"/>
    <n v="1005"/>
    <x v="5"/>
    <x v="0"/>
    <x v="0"/>
    <n v="12"/>
    <n v="13348.800000000001"/>
    <n v="5092.8000000000011"/>
    <s v="Prefolkia AB"/>
    <x v="0"/>
    <x v="2"/>
    <s v="Mac Winson"/>
  </r>
  <r>
    <x v="373"/>
    <n v="1002"/>
    <x v="1"/>
    <x v="0"/>
    <x v="0"/>
    <n v="6"/>
    <n v="5472"/>
    <n v="1488"/>
    <s v="Brellboxy AB"/>
    <x v="0"/>
    <x v="1"/>
    <s v="Mac Winson"/>
  </r>
  <r>
    <x v="543"/>
    <n v="1008"/>
    <x v="4"/>
    <x v="1"/>
    <x v="3"/>
    <n v="13"/>
    <n v="20280"/>
    <n v="9256"/>
    <s v="Rödtand AB"/>
    <x v="3"/>
    <x v="0"/>
    <s v="Malte Svensson"/>
  </r>
  <r>
    <x v="203"/>
    <n v="1008"/>
    <x v="1"/>
    <x v="0"/>
    <x v="3"/>
    <n v="14"/>
    <n v="13440"/>
    <n v="4144"/>
    <s v="Rödtand AB"/>
    <x v="3"/>
    <x v="0"/>
    <s v="Malte Svensson"/>
  </r>
  <r>
    <x v="123"/>
    <n v="1011"/>
    <x v="1"/>
    <x v="0"/>
    <x v="1"/>
    <n v="12"/>
    <n v="11404.8"/>
    <n v="3436.7999999999993"/>
    <s v="Skolia AB"/>
    <x v="1"/>
    <x v="2"/>
    <s v="Clint Billton"/>
  </r>
  <r>
    <x v="121"/>
    <n v="1005"/>
    <x v="5"/>
    <x v="0"/>
    <x v="0"/>
    <n v="12"/>
    <n v="13348.800000000001"/>
    <n v="5092.8000000000011"/>
    <s v="Prefolkia AB"/>
    <x v="0"/>
    <x v="2"/>
    <s v="Mac Winson"/>
  </r>
  <r>
    <x v="218"/>
    <n v="1005"/>
    <x v="3"/>
    <x v="0"/>
    <x v="0"/>
    <n v="14"/>
    <n v="16727.2"/>
    <n v="7207.2000000000007"/>
    <s v="Prefolkia AB"/>
    <x v="0"/>
    <x v="2"/>
    <s v="Mac Winson"/>
  </r>
  <r>
    <x v="552"/>
    <n v="1003"/>
    <x v="2"/>
    <x v="1"/>
    <x v="1"/>
    <n v="21"/>
    <n v="28224"/>
    <n v="12768"/>
    <s v="Vårdia AB"/>
    <x v="1"/>
    <x v="1"/>
    <s v="Clint Billton"/>
  </r>
  <r>
    <x v="276"/>
    <n v="1011"/>
    <x v="3"/>
    <x v="0"/>
    <x v="1"/>
    <n v="24"/>
    <n v="27561.600000000002"/>
    <n v="11241.600000000002"/>
    <s v="Skolia AB"/>
    <x v="1"/>
    <x v="2"/>
    <s v="Clint Billton"/>
  </r>
  <r>
    <x v="610"/>
    <n v="1004"/>
    <x v="5"/>
    <x v="0"/>
    <x v="2"/>
    <n v="3"/>
    <n v="3564"/>
    <n v="1500"/>
    <s v="Mellerix AB"/>
    <x v="2"/>
    <x v="1"/>
    <s v="Manne Faktursson"/>
  </r>
  <r>
    <x v="109"/>
    <n v="1001"/>
    <x v="4"/>
    <x v="1"/>
    <x v="0"/>
    <n v="21"/>
    <n v="34725.600000000006"/>
    <n v="16917.600000000006"/>
    <s v="Telefonera Mera AB"/>
    <x v="0"/>
    <x v="0"/>
    <s v="Mac Winson"/>
  </r>
  <r>
    <x v="532"/>
    <n v="1010"/>
    <x v="0"/>
    <x v="0"/>
    <x v="3"/>
    <n v="5"/>
    <n v="4898"/>
    <n v="1898"/>
    <s v="Trollerilådan AB"/>
    <x v="3"/>
    <x v="1"/>
    <s v="Malte Svensson"/>
  </r>
  <r>
    <x v="408"/>
    <n v="1001"/>
    <x v="4"/>
    <x v="1"/>
    <x v="0"/>
    <n v="10"/>
    <n v="16536"/>
    <n v="8056"/>
    <s v="Telefonera Mera AB"/>
    <x v="0"/>
    <x v="0"/>
    <s v="Mac Winson"/>
  </r>
  <r>
    <x v="594"/>
    <n v="1002"/>
    <x v="1"/>
    <x v="0"/>
    <x v="0"/>
    <n v="13"/>
    <n v="11856"/>
    <n v="3224"/>
    <s v="Brellboxy AB"/>
    <x v="0"/>
    <x v="1"/>
    <s v="Mac Winson"/>
  </r>
  <r>
    <x v="313"/>
    <n v="1003"/>
    <x v="2"/>
    <x v="1"/>
    <x v="1"/>
    <n v="18"/>
    <n v="24192"/>
    <n v="10944"/>
    <s v="Vårdia AB"/>
    <x v="1"/>
    <x v="1"/>
    <s v="Clint Billton"/>
  </r>
  <r>
    <x v="565"/>
    <n v="1011"/>
    <x v="1"/>
    <x v="0"/>
    <x v="1"/>
    <n v="15"/>
    <n v="14256"/>
    <n v="4296"/>
    <s v="Skolia AB"/>
    <x v="1"/>
    <x v="2"/>
    <s v="Clint Billton"/>
  </r>
  <r>
    <x v="190"/>
    <n v="1011"/>
    <x v="1"/>
    <x v="0"/>
    <x v="1"/>
    <n v="8"/>
    <n v="7603.2"/>
    <n v="2291.1999999999998"/>
    <s v="Skolia AB"/>
    <x v="1"/>
    <x v="2"/>
    <s v="Clint Billton"/>
  </r>
  <r>
    <x v="622"/>
    <n v="1005"/>
    <x v="2"/>
    <x v="1"/>
    <x v="0"/>
    <n v="30"/>
    <n v="39552"/>
    <n v="17472"/>
    <s v="Prefolkia AB"/>
    <x v="0"/>
    <x v="2"/>
    <s v="Mac Winson"/>
  </r>
  <r>
    <x v="598"/>
    <n v="1002"/>
    <x v="3"/>
    <x v="0"/>
    <x v="0"/>
    <n v="21"/>
    <n v="23142"/>
    <n v="8862"/>
    <s v="Brellboxy AB"/>
    <x v="0"/>
    <x v="1"/>
    <s v="Mac Winson"/>
  </r>
  <r>
    <x v="644"/>
    <n v="1004"/>
    <x v="4"/>
    <x v="1"/>
    <x v="2"/>
    <n v="18"/>
    <n v="30888.000000000004"/>
    <n v="15624.000000000004"/>
    <s v="Mellerix AB"/>
    <x v="2"/>
    <x v="1"/>
    <s v="Manne Faktursson"/>
  </r>
  <r>
    <x v="253"/>
    <n v="1005"/>
    <x v="2"/>
    <x v="1"/>
    <x v="0"/>
    <n v="20"/>
    <n v="26368"/>
    <n v="11648"/>
    <s v="Prefolkia AB"/>
    <x v="0"/>
    <x v="2"/>
    <s v="Mac Winson"/>
  </r>
  <r>
    <x v="401"/>
    <n v="1008"/>
    <x v="5"/>
    <x v="0"/>
    <x v="3"/>
    <n v="10"/>
    <n v="10800"/>
    <n v="3920"/>
    <s v="Rödtand AB"/>
    <x v="3"/>
    <x v="0"/>
    <s v="Malte Svensson"/>
  </r>
  <r>
    <x v="445"/>
    <n v="1001"/>
    <x v="1"/>
    <x v="0"/>
    <x v="0"/>
    <n v="14"/>
    <n v="14246.4"/>
    <n v="4950.3999999999996"/>
    <s v="Telefonera Mera AB"/>
    <x v="0"/>
    <x v="0"/>
    <s v="Mac Winson"/>
  </r>
  <r>
    <x v="167"/>
    <n v="1001"/>
    <x v="2"/>
    <x v="1"/>
    <x v="0"/>
    <n v="13"/>
    <n v="17638.400000000001"/>
    <n v="8070.4000000000015"/>
    <s v="Telefonera Mera AB"/>
    <x v="0"/>
    <x v="0"/>
    <s v="Mac Winson"/>
  </r>
  <r>
    <x v="256"/>
    <n v="1007"/>
    <x v="1"/>
    <x v="0"/>
    <x v="2"/>
    <n v="20"/>
    <n v="16320"/>
    <n v="3040"/>
    <s v="Rellaxion AB"/>
    <x v="2"/>
    <x v="0"/>
    <s v="Manne Faktursson"/>
  </r>
  <r>
    <x v="526"/>
    <n v="1003"/>
    <x v="2"/>
    <x v="1"/>
    <x v="1"/>
    <n v="10"/>
    <n v="13440"/>
    <n v="6080"/>
    <s v="Vårdia AB"/>
    <x v="1"/>
    <x v="1"/>
    <s v="Clint Billton"/>
  </r>
  <r>
    <x v="677"/>
    <n v="1006"/>
    <x v="2"/>
    <x v="1"/>
    <x v="3"/>
    <n v="26"/>
    <n v="29952"/>
    <n v="10816"/>
    <s v="Allcto AB"/>
    <x v="3"/>
    <x v="2"/>
    <s v="Malte Svensso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0897DB0-237A-4392-8CA0-87E37169D9C6}" name="Pivottabell4" cacheId="2" applyNumberFormats="0" applyBorderFormats="0" applyFontFormats="0" applyPatternFormats="0" applyAlignmentFormats="0" applyWidthHeightFormats="1" dataCaption="Värden" updatedVersion="8" minRefreshableVersion="3" useAutoFormatting="1" itemPrintTitles="1" createdVersion="8" indent="0" multipleFieldFilters="0" chartFormat="4">
  <location ref="A3:C8" firstHeaderRow="0" firstDataRow="1" firstDataCol="1"/>
  <pivotFields count="18">
    <pivotField numFmtId="14" showAll="0">
      <items count="679">
        <item x="241"/>
        <item x="62"/>
        <item x="528"/>
        <item x="666"/>
        <item x="63"/>
        <item x="439"/>
        <item x="165"/>
        <item x="265"/>
        <item x="142"/>
        <item x="125"/>
        <item x="391"/>
        <item x="582"/>
        <item x="158"/>
        <item x="202"/>
        <item x="178"/>
        <item x="171"/>
        <item x="313"/>
        <item x="477"/>
        <item x="419"/>
        <item x="127"/>
        <item x="611"/>
        <item x="443"/>
        <item x="359"/>
        <item x="120"/>
        <item x="373"/>
        <item x="83"/>
        <item x="141"/>
        <item x="384"/>
        <item x="673"/>
        <item x="475"/>
        <item x="546"/>
        <item x="269"/>
        <item x="229"/>
        <item x="146"/>
        <item x="170"/>
        <item x="348"/>
        <item x="408"/>
        <item x="567"/>
        <item x="644"/>
        <item x="275"/>
        <item x="481"/>
        <item x="185"/>
        <item x="421"/>
        <item x="468"/>
        <item x="162"/>
        <item x="0"/>
        <item x="459"/>
        <item x="86"/>
        <item x="119"/>
        <item x="134"/>
        <item x="471"/>
        <item x="446"/>
        <item x="325"/>
        <item x="613"/>
        <item x="274"/>
        <item x="558"/>
        <item x="395"/>
        <item x="543"/>
        <item x="489"/>
        <item x="650"/>
        <item x="417"/>
        <item x="482"/>
        <item x="522"/>
        <item x="547"/>
        <item x="363"/>
        <item x="598"/>
        <item x="677"/>
        <item x="259"/>
        <item x="21"/>
        <item x="596"/>
        <item x="195"/>
        <item x="334"/>
        <item x="358"/>
        <item x="319"/>
        <item x="659"/>
        <item x="54"/>
        <item x="55"/>
        <item x="156"/>
        <item x="658"/>
        <item x="370"/>
        <item x="637"/>
        <item x="329"/>
        <item x="604"/>
        <item x="514"/>
        <item x="118"/>
        <item x="53"/>
        <item x="366"/>
        <item x="310"/>
        <item x="571"/>
        <item x="372"/>
        <item x="542"/>
        <item x="340"/>
        <item x="85"/>
        <item x="261"/>
        <item x="117"/>
        <item x="315"/>
        <item x="636"/>
        <item x="456"/>
        <item x="74"/>
        <item x="378"/>
        <item x="277"/>
        <item x="11"/>
        <item x="572"/>
        <item x="92"/>
        <item x="638"/>
        <item x="81"/>
        <item x="411"/>
        <item x="287"/>
        <item x="233"/>
        <item x="554"/>
        <item x="509"/>
        <item x="328"/>
        <item x="130"/>
        <item x="642"/>
        <item x="116"/>
        <item x="94"/>
        <item x="143"/>
        <item x="300"/>
        <item x="665"/>
        <item x="112"/>
        <item x="65"/>
        <item x="527"/>
        <item x="474"/>
        <item x="160"/>
        <item x="629"/>
        <item x="196"/>
        <item x="575"/>
        <item x="136"/>
        <item x="121"/>
        <item x="50"/>
        <item x="587"/>
        <item x="60"/>
        <item x="335"/>
        <item x="186"/>
        <item x="617"/>
        <item x="26"/>
        <item x="343"/>
        <item x="96"/>
        <item x="563"/>
        <item x="494"/>
        <item x="285"/>
        <item x="251"/>
        <item x="521"/>
        <item x="314"/>
        <item x="16"/>
        <item x="632"/>
        <item x="64"/>
        <item x="99"/>
        <item x="215"/>
        <item x="374"/>
        <item x="615"/>
        <item x="78"/>
        <item x="452"/>
        <item x="150"/>
        <item x="199"/>
        <item x="236"/>
        <item x="13"/>
        <item x="25"/>
        <item x="316"/>
        <item x="76"/>
        <item x="339"/>
        <item x="34"/>
        <item x="193"/>
        <item x="266"/>
        <item x="212"/>
        <item x="394"/>
        <item x="227"/>
        <item x="356"/>
        <item x="166"/>
        <item x="486"/>
        <item x="167"/>
        <item x="114"/>
        <item x="620"/>
        <item x="249"/>
        <item x="676"/>
        <item x="600"/>
        <item x="135"/>
        <item x="570"/>
        <item x="137"/>
        <item x="492"/>
        <item x="216"/>
        <item x="336"/>
        <item x="224"/>
        <item x="463"/>
        <item x="102"/>
        <item x="220"/>
        <item x="414"/>
        <item x="595"/>
        <item x="400"/>
        <item x="209"/>
        <item x="75"/>
        <item x="633"/>
        <item x="386"/>
        <item x="565"/>
        <item x="407"/>
        <item x="472"/>
        <item x="464"/>
        <item x="364"/>
        <item x="6"/>
        <item x="108"/>
        <item x="222"/>
        <item x="656"/>
        <item x="649"/>
        <item x="539"/>
        <item x="490"/>
        <item x="393"/>
        <item x="140"/>
        <item x="283"/>
        <item x="320"/>
        <item x="4"/>
        <item x="506"/>
        <item x="365"/>
        <item x="397"/>
        <item x="77"/>
        <item x="187"/>
        <item x="462"/>
        <item x="592"/>
        <item x="58"/>
        <item x="497"/>
        <item x="22"/>
        <item x="641"/>
        <item x="131"/>
        <item x="148"/>
        <item x="667"/>
        <item x="606"/>
        <item x="455"/>
        <item x="206"/>
        <item x="510"/>
        <item x="578"/>
        <item x="526"/>
        <item x="500"/>
        <item x="198"/>
        <item x="262"/>
        <item x="385"/>
        <item x="652"/>
        <item x="601"/>
        <item x="399"/>
        <item x="647"/>
        <item x="200"/>
        <item x="168"/>
        <item x="318"/>
        <item x="375"/>
        <item x="260"/>
        <item x="423"/>
        <item x="444"/>
        <item x="41"/>
        <item x="73"/>
        <item x="674"/>
        <item x="297"/>
        <item x="337"/>
        <item x="663"/>
        <item x="173"/>
        <item x="352"/>
        <item x="87"/>
        <item x="504"/>
        <item x="191"/>
        <item x="552"/>
        <item x="27"/>
        <item x="654"/>
        <item x="550"/>
        <item x="460"/>
        <item x="293"/>
        <item x="201"/>
        <item x="639"/>
        <item x="132"/>
        <item x="498"/>
        <item x="653"/>
        <item x="194"/>
        <item x="2"/>
        <item x="235"/>
        <item x="47"/>
        <item x="470"/>
        <item x="536"/>
        <item x="530"/>
        <item x="657"/>
        <item x="507"/>
        <item x="80"/>
        <item x="503"/>
        <item x="568"/>
        <item x="286"/>
        <item x="122"/>
        <item x="324"/>
        <item x="163"/>
        <item x="548"/>
        <item x="368"/>
        <item x="445"/>
        <item x="258"/>
        <item x="555"/>
        <item x="333"/>
        <item x="403"/>
        <item x="327"/>
        <item x="250"/>
        <item x="247"/>
        <item x="634"/>
        <item x="152"/>
        <item x="342"/>
        <item x="164"/>
        <item x="574"/>
        <item x="301"/>
        <item x="392"/>
        <item x="465"/>
        <item x="491"/>
        <item x="447"/>
        <item x="435"/>
        <item x="317"/>
        <item x="203"/>
        <item x="18"/>
        <item x="5"/>
        <item x="177"/>
        <item x="573"/>
        <item x="405"/>
        <item x="237"/>
        <item x="44"/>
        <item x="350"/>
        <item x="43"/>
        <item x="303"/>
        <item x="210"/>
        <item x="467"/>
        <item x="302"/>
        <item x="254"/>
        <item x="426"/>
        <item x="278"/>
        <item x="90"/>
        <item x="109"/>
        <item x="441"/>
        <item x="246"/>
        <item x="38"/>
        <item x="29"/>
        <item x="169"/>
        <item x="560"/>
        <item x="524"/>
        <item x="234"/>
        <item x="420"/>
        <item x="326"/>
        <item x="618"/>
        <item x="390"/>
        <item x="416"/>
        <item x="525"/>
        <item x="153"/>
        <item x="640"/>
        <item x="518"/>
        <item x="448"/>
        <item x="396"/>
        <item x="664"/>
        <item x="531"/>
        <item x="502"/>
        <item x="93"/>
        <item x="655"/>
        <item x="379"/>
        <item x="183"/>
        <item x="387"/>
        <item x="323"/>
        <item x="291"/>
        <item x="263"/>
        <item x="513"/>
        <item x="430"/>
        <item x="402"/>
        <item x="413"/>
        <item x="268"/>
        <item x="37"/>
        <item x="585"/>
        <item x="589"/>
        <item x="48"/>
        <item x="111"/>
        <item x="533"/>
        <item x="238"/>
        <item x="668"/>
        <item x="427"/>
        <item x="97"/>
        <item x="256"/>
        <item x="305"/>
        <item x="612"/>
        <item x="453"/>
        <item x="288"/>
        <item x="230"/>
        <item x="488"/>
        <item x="155"/>
        <item x="79"/>
        <item x="292"/>
        <item x="59"/>
        <item x="588"/>
        <item x="110"/>
        <item x="645"/>
        <item x="179"/>
        <item x="207"/>
        <item x="226"/>
        <item x="428"/>
        <item x="7"/>
        <item x="276"/>
        <item x="404"/>
        <item x="84"/>
        <item x="232"/>
        <item x="280"/>
        <item x="566"/>
        <item x="357"/>
        <item x="495"/>
        <item x="512"/>
        <item x="107"/>
        <item x="104"/>
        <item x="501"/>
        <item x="607"/>
        <item x="128"/>
        <item x="144"/>
        <item x="603"/>
        <item x="516"/>
        <item x="161"/>
        <item x="425"/>
        <item x="361"/>
        <item x="282"/>
        <item x="175"/>
        <item x="469"/>
        <item x="537"/>
        <item x="68"/>
        <item x="115"/>
        <item x="244"/>
        <item x="544"/>
        <item x="126"/>
        <item x="308"/>
        <item x="351"/>
        <item x="349"/>
        <item x="418"/>
        <item x="499"/>
        <item x="190"/>
        <item x="627"/>
        <item x="409"/>
        <item x="154"/>
        <item x="299"/>
        <item x="523"/>
        <item x="225"/>
        <item x="660"/>
        <item x="672"/>
        <item x="45"/>
        <item x="89"/>
        <item x="149"/>
        <item x="147"/>
        <item x="159"/>
        <item x="345"/>
        <item x="564"/>
        <item x="184"/>
        <item x="440"/>
        <item x="9"/>
        <item x="267"/>
        <item x="540"/>
        <item x="91"/>
        <item x="614"/>
        <item x="49"/>
        <item x="382"/>
        <item x="51"/>
        <item x="505"/>
        <item x="412"/>
        <item x="669"/>
        <item x="354"/>
        <item x="625"/>
        <item x="594"/>
        <item x="101"/>
        <item x="635"/>
        <item x="123"/>
        <item x="628"/>
        <item x="290"/>
        <item x="214"/>
        <item x="583"/>
        <item x="619"/>
        <item x="57"/>
        <item x="67"/>
        <item x="151"/>
        <item x="23"/>
        <item x="213"/>
        <item x="508"/>
        <item x="145"/>
        <item x="429"/>
        <item x="31"/>
        <item x="133"/>
        <item x="270"/>
        <item x="181"/>
        <item x="380"/>
        <item x="347"/>
        <item x="24"/>
        <item x="344"/>
        <item x="172"/>
        <item x="377"/>
        <item x="248"/>
        <item x="511"/>
        <item x="451"/>
        <item x="284"/>
        <item x="188"/>
        <item x="535"/>
        <item x="52"/>
        <item x="398"/>
        <item x="15"/>
        <item x="454"/>
        <item x="643"/>
        <item x="515"/>
        <item x="10"/>
        <item x="670"/>
        <item x="66"/>
        <item x="406"/>
        <item x="341"/>
        <item x="100"/>
        <item x="496"/>
        <item x="480"/>
        <item x="70"/>
        <item x="255"/>
        <item x="476"/>
        <item x="473"/>
        <item x="61"/>
        <item x="577"/>
        <item x="264"/>
        <item x="17"/>
        <item x="410"/>
        <item x="519"/>
        <item x="40"/>
        <item x="33"/>
        <item x="415"/>
        <item x="461"/>
        <item x="309"/>
        <item x="219"/>
        <item x="434"/>
        <item x="599"/>
        <item x="32"/>
        <item x="532"/>
        <item x="431"/>
        <item x="69"/>
        <item x="479"/>
        <item x="646"/>
        <item x="72"/>
        <item x="30"/>
        <item x="8"/>
        <item x="401"/>
        <item x="624"/>
        <item x="252"/>
        <item x="289"/>
        <item x="88"/>
        <item x="103"/>
        <item x="294"/>
        <item x="338"/>
        <item x="584"/>
        <item x="231"/>
        <item x="593"/>
        <item x="591"/>
        <item x="581"/>
        <item x="353"/>
        <item x="298"/>
        <item x="534"/>
        <item x="457"/>
        <item x="279"/>
        <item x="182"/>
        <item x="466"/>
        <item x="557"/>
        <item x="113"/>
        <item x="529"/>
        <item x="157"/>
        <item x="311"/>
        <item x="383"/>
        <item x="651"/>
        <item x="630"/>
        <item x="648"/>
        <item x="545"/>
        <item x="424"/>
        <item x="671"/>
        <item x="458"/>
        <item x="493"/>
        <item x="556"/>
        <item x="39"/>
        <item x="312"/>
        <item x="331"/>
        <item x="19"/>
        <item x="376"/>
        <item x="242"/>
        <item x="1"/>
        <item x="586"/>
        <item x="56"/>
        <item x="608"/>
        <item x="295"/>
        <item x="362"/>
        <item x="197"/>
        <item x="307"/>
        <item x="605"/>
        <item x="106"/>
        <item x="576"/>
        <item x="3"/>
        <item x="138"/>
        <item x="12"/>
        <item x="616"/>
        <item x="622"/>
        <item x="675"/>
        <item x="621"/>
        <item x="208"/>
        <item x="590"/>
        <item x="487"/>
        <item x="562"/>
        <item x="217"/>
        <item x="388"/>
        <item x="281"/>
        <item x="367"/>
        <item x="551"/>
        <item x="95"/>
        <item x="602"/>
        <item x="174"/>
        <item x="422"/>
        <item x="442"/>
        <item x="239"/>
        <item x="330"/>
        <item x="438"/>
        <item x="42"/>
        <item x="610"/>
        <item x="538"/>
        <item x="580"/>
        <item x="355"/>
        <item x="450"/>
        <item x="240"/>
        <item x="549"/>
        <item x="433"/>
        <item x="631"/>
        <item x="296"/>
        <item x="257"/>
        <item x="322"/>
        <item x="332"/>
        <item x="35"/>
        <item x="559"/>
        <item x="553"/>
        <item x="204"/>
        <item x="360"/>
        <item x="98"/>
        <item x="371"/>
        <item x="46"/>
        <item x="218"/>
        <item x="485"/>
        <item x="20"/>
        <item x="14"/>
        <item x="483"/>
        <item x="228"/>
        <item x="223"/>
        <item x="243"/>
        <item x="437"/>
        <item x="381"/>
        <item x="597"/>
        <item x="205"/>
        <item x="579"/>
        <item x="180"/>
        <item x="609"/>
        <item x="569"/>
        <item x="82"/>
        <item x="369"/>
        <item x="661"/>
        <item x="541"/>
        <item x="662"/>
        <item x="192"/>
        <item x="346"/>
        <item x="517"/>
        <item x="484"/>
        <item x="253"/>
        <item x="221"/>
        <item x="623"/>
        <item x="176"/>
        <item x="139"/>
        <item x="211"/>
        <item x="272"/>
        <item x="561"/>
        <item x="304"/>
        <item x="124"/>
        <item x="389"/>
        <item x="189"/>
        <item x="129"/>
        <item x="245"/>
        <item x="432"/>
        <item x="449"/>
        <item x="105"/>
        <item x="306"/>
        <item x="273"/>
        <item x="520"/>
        <item x="71"/>
        <item x="626"/>
        <item x="271"/>
        <item x="36"/>
        <item x="321"/>
        <item x="436"/>
        <item x="28"/>
        <item x="478"/>
        <item t="default"/>
      </items>
    </pivotField>
    <pivotField showAll="0"/>
    <pivotField showAll="0"/>
    <pivotField showAll="0"/>
    <pivotField showAll="0"/>
    <pivotField showAll="0"/>
    <pivotField dataField="1" numFmtId="4" showAll="0"/>
    <pivotField numFmtId="4" showAll="0"/>
    <pivotField showAll="0"/>
    <pivotField axis="axisRow" showAll="0">
      <items count="5">
        <item x="0"/>
        <item x="3"/>
        <item x="1"/>
        <item x="2"/>
        <item t="default"/>
      </items>
    </pivotField>
    <pivotField showAll="0"/>
    <pivotField showAll="0"/>
    <pivotField dragToRow="0" dragToCol="0" dragToPage="0" showAll="0"/>
    <pivotField dataField="1" dragToRow="0" dragToCol="0" dragToPage="0" showAll="0"/>
    <pivotField dragToRow="0" dragToCol="0" dragToPage="0" showAll="0"/>
    <pivotField showAll="0"/>
    <pivotField showAll="0"/>
    <pivotField showAll="0">
      <items count="6">
        <item x="0"/>
        <item x="1"/>
        <item x="2"/>
        <item x="3"/>
        <item x="4"/>
        <item t="default"/>
      </items>
    </pivotField>
  </pivotFields>
  <rowFields count="1">
    <field x="9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ma av Intäkt" fld="6" baseField="0" baseItem="0" numFmtId="3"/>
    <dataField name="Summa av TG" fld="13" baseField="0" baseItem="0" numFmtId="9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061026-0C84-4788-A127-866A2C3A98C8}" name="Pivottabell5" cacheId="2" applyNumberFormats="0" applyBorderFormats="0" applyFontFormats="0" applyPatternFormats="0" applyAlignmentFormats="0" applyWidthHeightFormats="1" dataCaption="Värden" updatedVersion="8" minRefreshableVersion="3" useAutoFormatting="1" itemPrintTitles="1" createdVersion="8" indent="0" outline="1" outlineData="1" multipleFieldFilters="0">
  <location ref="O21:T25" firstHeaderRow="0" firstDataRow="1" firstDataCol="1"/>
  <pivotFields count="18">
    <pivotField numFmtId="14" showAll="0">
      <items count="679">
        <item x="241"/>
        <item x="62"/>
        <item x="528"/>
        <item x="666"/>
        <item x="63"/>
        <item x="439"/>
        <item x="165"/>
        <item x="265"/>
        <item x="142"/>
        <item x="125"/>
        <item x="391"/>
        <item x="582"/>
        <item x="158"/>
        <item x="202"/>
        <item x="178"/>
        <item x="171"/>
        <item x="313"/>
        <item x="477"/>
        <item x="419"/>
        <item x="127"/>
        <item x="611"/>
        <item x="443"/>
        <item x="359"/>
        <item x="120"/>
        <item x="373"/>
        <item x="83"/>
        <item x="141"/>
        <item x="384"/>
        <item x="673"/>
        <item x="475"/>
        <item x="546"/>
        <item x="269"/>
        <item x="229"/>
        <item x="146"/>
        <item x="170"/>
        <item x="348"/>
        <item x="408"/>
        <item x="567"/>
        <item x="644"/>
        <item x="275"/>
        <item x="481"/>
        <item x="185"/>
        <item x="421"/>
        <item x="468"/>
        <item x="162"/>
        <item x="0"/>
        <item x="459"/>
        <item x="86"/>
        <item x="119"/>
        <item x="134"/>
        <item x="471"/>
        <item x="446"/>
        <item x="325"/>
        <item x="613"/>
        <item x="274"/>
        <item x="558"/>
        <item x="395"/>
        <item x="543"/>
        <item x="489"/>
        <item x="650"/>
        <item x="417"/>
        <item x="482"/>
        <item x="522"/>
        <item x="547"/>
        <item x="363"/>
        <item x="598"/>
        <item x="677"/>
        <item x="259"/>
        <item x="21"/>
        <item x="596"/>
        <item x="195"/>
        <item x="334"/>
        <item x="358"/>
        <item x="319"/>
        <item x="659"/>
        <item x="54"/>
        <item x="55"/>
        <item x="156"/>
        <item x="658"/>
        <item x="370"/>
        <item x="637"/>
        <item x="329"/>
        <item x="604"/>
        <item x="514"/>
        <item x="118"/>
        <item x="53"/>
        <item x="366"/>
        <item x="310"/>
        <item x="571"/>
        <item x="372"/>
        <item x="542"/>
        <item x="340"/>
        <item x="85"/>
        <item x="261"/>
        <item x="117"/>
        <item x="315"/>
        <item x="636"/>
        <item x="456"/>
        <item x="74"/>
        <item x="378"/>
        <item x="277"/>
        <item x="11"/>
        <item x="572"/>
        <item x="92"/>
        <item x="638"/>
        <item x="81"/>
        <item x="411"/>
        <item x="287"/>
        <item x="233"/>
        <item x="554"/>
        <item x="509"/>
        <item x="328"/>
        <item x="130"/>
        <item x="642"/>
        <item x="116"/>
        <item x="94"/>
        <item x="143"/>
        <item x="300"/>
        <item x="665"/>
        <item x="112"/>
        <item x="65"/>
        <item x="527"/>
        <item x="474"/>
        <item x="160"/>
        <item x="629"/>
        <item x="196"/>
        <item x="575"/>
        <item x="136"/>
        <item x="121"/>
        <item x="50"/>
        <item x="587"/>
        <item x="60"/>
        <item x="335"/>
        <item x="186"/>
        <item x="617"/>
        <item x="26"/>
        <item x="343"/>
        <item x="96"/>
        <item x="563"/>
        <item x="494"/>
        <item x="285"/>
        <item x="251"/>
        <item x="521"/>
        <item x="314"/>
        <item x="16"/>
        <item x="632"/>
        <item x="64"/>
        <item x="99"/>
        <item x="215"/>
        <item x="374"/>
        <item x="615"/>
        <item x="78"/>
        <item x="452"/>
        <item x="150"/>
        <item x="199"/>
        <item x="236"/>
        <item x="13"/>
        <item x="25"/>
        <item x="316"/>
        <item x="76"/>
        <item x="339"/>
        <item x="34"/>
        <item x="193"/>
        <item x="266"/>
        <item x="212"/>
        <item x="394"/>
        <item x="227"/>
        <item x="356"/>
        <item x="166"/>
        <item x="486"/>
        <item x="167"/>
        <item x="114"/>
        <item x="620"/>
        <item x="249"/>
        <item x="676"/>
        <item x="600"/>
        <item x="135"/>
        <item x="570"/>
        <item x="137"/>
        <item x="492"/>
        <item x="216"/>
        <item x="336"/>
        <item x="224"/>
        <item x="463"/>
        <item x="102"/>
        <item x="220"/>
        <item x="414"/>
        <item x="595"/>
        <item x="400"/>
        <item x="209"/>
        <item x="75"/>
        <item x="633"/>
        <item x="386"/>
        <item x="565"/>
        <item x="407"/>
        <item x="472"/>
        <item x="464"/>
        <item x="364"/>
        <item x="6"/>
        <item x="108"/>
        <item x="222"/>
        <item x="656"/>
        <item x="649"/>
        <item x="539"/>
        <item x="490"/>
        <item x="393"/>
        <item x="140"/>
        <item x="283"/>
        <item x="320"/>
        <item x="4"/>
        <item x="506"/>
        <item x="365"/>
        <item x="397"/>
        <item x="77"/>
        <item x="187"/>
        <item x="462"/>
        <item x="592"/>
        <item x="58"/>
        <item x="497"/>
        <item x="22"/>
        <item x="641"/>
        <item x="131"/>
        <item x="148"/>
        <item x="667"/>
        <item x="606"/>
        <item x="455"/>
        <item x="206"/>
        <item x="510"/>
        <item x="578"/>
        <item x="526"/>
        <item x="500"/>
        <item x="198"/>
        <item x="262"/>
        <item x="385"/>
        <item x="652"/>
        <item x="601"/>
        <item x="399"/>
        <item x="647"/>
        <item x="200"/>
        <item x="168"/>
        <item x="318"/>
        <item x="375"/>
        <item x="260"/>
        <item x="423"/>
        <item x="444"/>
        <item x="41"/>
        <item x="73"/>
        <item x="674"/>
        <item x="297"/>
        <item x="337"/>
        <item x="663"/>
        <item x="173"/>
        <item x="352"/>
        <item x="87"/>
        <item x="504"/>
        <item x="191"/>
        <item x="552"/>
        <item x="27"/>
        <item x="654"/>
        <item x="550"/>
        <item x="460"/>
        <item x="293"/>
        <item x="201"/>
        <item x="639"/>
        <item x="132"/>
        <item x="498"/>
        <item x="653"/>
        <item x="194"/>
        <item x="2"/>
        <item x="235"/>
        <item x="47"/>
        <item x="470"/>
        <item x="536"/>
        <item x="530"/>
        <item x="657"/>
        <item x="507"/>
        <item x="80"/>
        <item x="503"/>
        <item x="568"/>
        <item x="286"/>
        <item x="122"/>
        <item x="324"/>
        <item x="163"/>
        <item x="548"/>
        <item x="368"/>
        <item x="445"/>
        <item x="258"/>
        <item x="555"/>
        <item x="333"/>
        <item x="403"/>
        <item x="327"/>
        <item x="250"/>
        <item x="247"/>
        <item x="634"/>
        <item x="152"/>
        <item x="342"/>
        <item x="164"/>
        <item x="574"/>
        <item x="301"/>
        <item x="392"/>
        <item x="465"/>
        <item x="491"/>
        <item x="447"/>
        <item x="435"/>
        <item x="317"/>
        <item x="203"/>
        <item x="18"/>
        <item x="5"/>
        <item x="177"/>
        <item x="573"/>
        <item x="405"/>
        <item x="237"/>
        <item x="44"/>
        <item x="350"/>
        <item x="43"/>
        <item x="303"/>
        <item x="210"/>
        <item x="467"/>
        <item x="302"/>
        <item x="254"/>
        <item x="426"/>
        <item x="278"/>
        <item x="90"/>
        <item x="109"/>
        <item x="441"/>
        <item x="246"/>
        <item x="38"/>
        <item x="29"/>
        <item x="169"/>
        <item x="560"/>
        <item x="524"/>
        <item x="234"/>
        <item x="420"/>
        <item x="326"/>
        <item x="618"/>
        <item x="390"/>
        <item x="416"/>
        <item x="525"/>
        <item x="153"/>
        <item x="640"/>
        <item x="518"/>
        <item x="448"/>
        <item x="396"/>
        <item x="664"/>
        <item x="531"/>
        <item x="502"/>
        <item x="93"/>
        <item x="655"/>
        <item x="379"/>
        <item x="183"/>
        <item x="387"/>
        <item x="323"/>
        <item x="291"/>
        <item x="263"/>
        <item x="513"/>
        <item x="430"/>
        <item x="402"/>
        <item x="413"/>
        <item x="268"/>
        <item x="37"/>
        <item x="585"/>
        <item x="589"/>
        <item x="48"/>
        <item x="111"/>
        <item x="533"/>
        <item x="238"/>
        <item x="668"/>
        <item x="427"/>
        <item x="97"/>
        <item x="256"/>
        <item x="305"/>
        <item x="612"/>
        <item x="453"/>
        <item x="288"/>
        <item x="230"/>
        <item x="488"/>
        <item x="155"/>
        <item x="79"/>
        <item x="292"/>
        <item x="59"/>
        <item x="588"/>
        <item x="110"/>
        <item x="645"/>
        <item x="179"/>
        <item x="207"/>
        <item x="226"/>
        <item x="428"/>
        <item x="7"/>
        <item x="276"/>
        <item x="404"/>
        <item x="84"/>
        <item x="232"/>
        <item x="280"/>
        <item x="566"/>
        <item x="357"/>
        <item x="495"/>
        <item x="512"/>
        <item x="107"/>
        <item x="104"/>
        <item x="501"/>
        <item x="607"/>
        <item x="128"/>
        <item x="144"/>
        <item x="603"/>
        <item x="516"/>
        <item x="161"/>
        <item x="425"/>
        <item x="361"/>
        <item x="282"/>
        <item x="175"/>
        <item x="469"/>
        <item x="537"/>
        <item x="68"/>
        <item x="115"/>
        <item x="244"/>
        <item x="544"/>
        <item x="126"/>
        <item x="308"/>
        <item x="351"/>
        <item x="349"/>
        <item x="418"/>
        <item x="499"/>
        <item x="190"/>
        <item x="627"/>
        <item x="409"/>
        <item x="154"/>
        <item x="299"/>
        <item x="523"/>
        <item x="225"/>
        <item x="660"/>
        <item x="672"/>
        <item x="45"/>
        <item x="89"/>
        <item x="149"/>
        <item x="147"/>
        <item x="159"/>
        <item x="345"/>
        <item x="564"/>
        <item x="184"/>
        <item x="440"/>
        <item x="9"/>
        <item x="267"/>
        <item x="540"/>
        <item x="91"/>
        <item x="614"/>
        <item x="49"/>
        <item x="382"/>
        <item x="51"/>
        <item x="505"/>
        <item x="412"/>
        <item x="669"/>
        <item x="354"/>
        <item x="625"/>
        <item x="594"/>
        <item x="101"/>
        <item x="635"/>
        <item x="123"/>
        <item x="628"/>
        <item x="290"/>
        <item x="214"/>
        <item x="583"/>
        <item x="619"/>
        <item x="57"/>
        <item x="67"/>
        <item x="151"/>
        <item x="23"/>
        <item x="213"/>
        <item x="508"/>
        <item x="145"/>
        <item x="429"/>
        <item x="31"/>
        <item x="133"/>
        <item x="270"/>
        <item x="181"/>
        <item x="380"/>
        <item x="347"/>
        <item x="24"/>
        <item x="344"/>
        <item x="172"/>
        <item x="377"/>
        <item x="248"/>
        <item x="511"/>
        <item x="451"/>
        <item x="284"/>
        <item x="188"/>
        <item x="535"/>
        <item x="52"/>
        <item x="398"/>
        <item x="15"/>
        <item x="454"/>
        <item x="643"/>
        <item x="515"/>
        <item x="10"/>
        <item x="670"/>
        <item x="66"/>
        <item x="406"/>
        <item x="341"/>
        <item x="100"/>
        <item x="496"/>
        <item x="480"/>
        <item x="70"/>
        <item x="255"/>
        <item x="476"/>
        <item x="473"/>
        <item x="61"/>
        <item x="577"/>
        <item x="264"/>
        <item x="17"/>
        <item x="410"/>
        <item x="519"/>
        <item x="40"/>
        <item x="33"/>
        <item x="415"/>
        <item x="461"/>
        <item x="309"/>
        <item x="219"/>
        <item x="434"/>
        <item x="599"/>
        <item x="32"/>
        <item x="532"/>
        <item x="431"/>
        <item x="69"/>
        <item x="479"/>
        <item x="646"/>
        <item x="72"/>
        <item x="30"/>
        <item x="8"/>
        <item x="401"/>
        <item x="624"/>
        <item x="252"/>
        <item x="289"/>
        <item x="88"/>
        <item x="103"/>
        <item x="294"/>
        <item x="338"/>
        <item x="584"/>
        <item x="231"/>
        <item x="593"/>
        <item x="591"/>
        <item x="581"/>
        <item x="353"/>
        <item x="298"/>
        <item x="534"/>
        <item x="457"/>
        <item x="279"/>
        <item x="182"/>
        <item x="466"/>
        <item x="557"/>
        <item x="113"/>
        <item x="529"/>
        <item x="157"/>
        <item x="311"/>
        <item x="383"/>
        <item x="651"/>
        <item x="630"/>
        <item x="648"/>
        <item x="545"/>
        <item x="424"/>
        <item x="671"/>
        <item x="458"/>
        <item x="493"/>
        <item x="556"/>
        <item x="39"/>
        <item x="312"/>
        <item x="331"/>
        <item x="19"/>
        <item x="376"/>
        <item x="242"/>
        <item x="1"/>
        <item x="586"/>
        <item x="56"/>
        <item x="608"/>
        <item x="295"/>
        <item x="362"/>
        <item x="197"/>
        <item x="307"/>
        <item x="605"/>
        <item x="106"/>
        <item x="576"/>
        <item x="3"/>
        <item x="138"/>
        <item x="12"/>
        <item x="616"/>
        <item x="622"/>
        <item x="675"/>
        <item x="621"/>
        <item x="208"/>
        <item x="590"/>
        <item x="487"/>
        <item x="562"/>
        <item x="217"/>
        <item x="388"/>
        <item x="281"/>
        <item x="367"/>
        <item x="551"/>
        <item x="95"/>
        <item x="602"/>
        <item x="174"/>
        <item x="422"/>
        <item x="442"/>
        <item x="239"/>
        <item x="330"/>
        <item x="438"/>
        <item x="42"/>
        <item x="610"/>
        <item x="538"/>
        <item x="580"/>
        <item x="355"/>
        <item x="450"/>
        <item x="240"/>
        <item x="549"/>
        <item x="433"/>
        <item x="631"/>
        <item x="296"/>
        <item x="257"/>
        <item x="322"/>
        <item x="332"/>
        <item x="35"/>
        <item x="559"/>
        <item x="553"/>
        <item x="204"/>
        <item x="360"/>
        <item x="98"/>
        <item x="371"/>
        <item x="46"/>
        <item x="218"/>
        <item x="485"/>
        <item x="20"/>
        <item x="14"/>
        <item x="483"/>
        <item x="228"/>
        <item x="223"/>
        <item x="243"/>
        <item x="437"/>
        <item x="381"/>
        <item x="597"/>
        <item x="205"/>
        <item x="579"/>
        <item x="180"/>
        <item x="609"/>
        <item x="569"/>
        <item x="82"/>
        <item x="369"/>
        <item x="661"/>
        <item x="541"/>
        <item x="662"/>
        <item x="192"/>
        <item x="346"/>
        <item x="517"/>
        <item x="484"/>
        <item x="253"/>
        <item x="221"/>
        <item x="623"/>
        <item x="176"/>
        <item x="139"/>
        <item x="211"/>
        <item x="272"/>
        <item x="561"/>
        <item x="304"/>
        <item x="124"/>
        <item x="389"/>
        <item x="189"/>
        <item x="129"/>
        <item x="245"/>
        <item x="432"/>
        <item x="449"/>
        <item x="105"/>
        <item x="306"/>
        <item x="273"/>
        <item x="520"/>
        <item x="71"/>
        <item x="626"/>
        <item x="271"/>
        <item x="36"/>
        <item x="321"/>
        <item x="436"/>
        <item x="28"/>
        <item x="478"/>
        <item t="default"/>
      </items>
    </pivotField>
    <pivotField showAll="0"/>
    <pivotField showAll="0">
      <items count="8">
        <item x="5"/>
        <item x="4"/>
        <item x="2"/>
        <item x="6"/>
        <item x="0"/>
        <item x="1"/>
        <item x="3"/>
        <item t="default"/>
      </items>
    </pivotField>
    <pivotField showAll="0">
      <items count="3">
        <item x="0"/>
        <item x="1"/>
        <item t="default"/>
      </items>
    </pivotField>
    <pivotField showAll="0">
      <items count="5">
        <item x="0"/>
        <item x="3"/>
        <item x="1"/>
        <item x="2"/>
        <item t="default"/>
      </items>
    </pivotField>
    <pivotField showAll="0"/>
    <pivotField dataField="1" numFmtId="4" showAll="0"/>
    <pivotField dataField="1" numFmtId="4" showAll="0"/>
    <pivotField showAll="0"/>
    <pivotField showAll="0">
      <items count="5">
        <item x="0"/>
        <item x="3"/>
        <item x="1"/>
        <item x="2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6">
        <item sd="0" x="0"/>
        <item sd="0" x="1"/>
        <item sd="0" x="2"/>
        <item sd="0" x="3"/>
        <item sd="0" x="4"/>
        <item t="default"/>
      </items>
    </pivotField>
  </pivotFields>
  <rowFields count="1">
    <field x="10"/>
  </rowFields>
  <rowItems count="4">
    <i>
      <x/>
    </i>
    <i>
      <x v="1"/>
    </i>
    <i>
      <x v="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ma av TG" fld="13" baseField="0" baseItem="0" numFmtId="4"/>
    <dataField name="Summa av TB1" fld="12" baseField="0" baseItem="0" numFmtId="4"/>
    <dataField name="Summa av Pris" fld="14" baseField="0" baseItem="0" numFmtId="4"/>
    <dataField name="Summa av Kostnad" fld="7" baseField="0" baseItem="0" numFmtId="4"/>
    <dataField name="Summa av Intäkt" fld="6" baseField="0" baseItem="0" numFmtId="4"/>
  </dataFields>
  <formats count="1">
    <format dxfId="9">
      <pivotArea collapsedLevelsAreSubtotals="1" fieldPosition="0">
        <references count="2">
          <reference field="4294967294" count="1" selected="0">
            <x v="4"/>
          </reference>
          <reference field="10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6690254-B540-46CE-BEE4-78F7C9963312}" name="Pivottabell3" cacheId="2" applyNumberFormats="0" applyBorderFormats="0" applyFontFormats="0" applyPatternFormats="0" applyAlignmentFormats="0" applyWidthHeightFormats="1" dataCaption="Värden" updatedVersion="8" minRefreshableVersion="3" useAutoFormatting="1" itemPrintTitles="1" createdVersion="8" indent="0" outline="1" outlineData="1" multipleFieldFilters="0">
  <location ref="O2:P10" firstHeaderRow="1" firstDataRow="1" firstDataCol="1"/>
  <pivotFields count="18">
    <pivotField numFmtId="14" showAll="0">
      <items count="679">
        <item x="241"/>
        <item x="62"/>
        <item x="528"/>
        <item x="666"/>
        <item x="63"/>
        <item x="439"/>
        <item x="165"/>
        <item x="265"/>
        <item x="142"/>
        <item x="125"/>
        <item x="391"/>
        <item x="582"/>
        <item x="158"/>
        <item x="202"/>
        <item x="178"/>
        <item x="171"/>
        <item x="313"/>
        <item x="477"/>
        <item x="419"/>
        <item x="127"/>
        <item x="611"/>
        <item x="443"/>
        <item x="359"/>
        <item x="120"/>
        <item x="373"/>
        <item x="83"/>
        <item x="141"/>
        <item x="384"/>
        <item x="673"/>
        <item x="475"/>
        <item x="546"/>
        <item x="269"/>
        <item x="229"/>
        <item x="146"/>
        <item x="170"/>
        <item x="348"/>
        <item x="408"/>
        <item x="567"/>
        <item x="644"/>
        <item x="275"/>
        <item x="481"/>
        <item x="185"/>
        <item x="421"/>
        <item x="468"/>
        <item x="162"/>
        <item x="0"/>
        <item x="459"/>
        <item x="86"/>
        <item x="119"/>
        <item x="134"/>
        <item x="471"/>
        <item x="446"/>
        <item x="325"/>
        <item x="613"/>
        <item x="274"/>
        <item x="558"/>
        <item x="395"/>
        <item x="543"/>
        <item x="489"/>
        <item x="650"/>
        <item x="417"/>
        <item x="482"/>
        <item x="522"/>
        <item x="547"/>
        <item x="363"/>
        <item x="598"/>
        <item x="677"/>
        <item x="259"/>
        <item x="21"/>
        <item x="596"/>
        <item x="195"/>
        <item x="334"/>
        <item x="358"/>
        <item x="319"/>
        <item x="659"/>
        <item x="54"/>
        <item x="55"/>
        <item x="156"/>
        <item x="658"/>
        <item x="370"/>
        <item x="637"/>
        <item x="329"/>
        <item x="604"/>
        <item x="514"/>
        <item x="118"/>
        <item x="53"/>
        <item x="366"/>
        <item x="310"/>
        <item x="571"/>
        <item x="372"/>
        <item x="542"/>
        <item x="340"/>
        <item x="85"/>
        <item x="261"/>
        <item x="117"/>
        <item x="315"/>
        <item x="636"/>
        <item x="456"/>
        <item x="74"/>
        <item x="378"/>
        <item x="277"/>
        <item x="11"/>
        <item x="572"/>
        <item x="92"/>
        <item x="638"/>
        <item x="81"/>
        <item x="411"/>
        <item x="287"/>
        <item x="233"/>
        <item x="554"/>
        <item x="509"/>
        <item x="328"/>
        <item x="130"/>
        <item x="642"/>
        <item x="116"/>
        <item x="94"/>
        <item x="143"/>
        <item x="300"/>
        <item x="665"/>
        <item x="112"/>
        <item x="65"/>
        <item x="527"/>
        <item x="474"/>
        <item x="160"/>
        <item x="629"/>
        <item x="196"/>
        <item x="575"/>
        <item x="136"/>
        <item x="121"/>
        <item x="50"/>
        <item x="587"/>
        <item x="60"/>
        <item x="335"/>
        <item x="186"/>
        <item x="617"/>
        <item x="26"/>
        <item x="343"/>
        <item x="96"/>
        <item x="563"/>
        <item x="494"/>
        <item x="285"/>
        <item x="251"/>
        <item x="521"/>
        <item x="314"/>
        <item x="16"/>
        <item x="632"/>
        <item x="64"/>
        <item x="99"/>
        <item x="215"/>
        <item x="374"/>
        <item x="615"/>
        <item x="78"/>
        <item x="452"/>
        <item x="150"/>
        <item x="199"/>
        <item x="236"/>
        <item x="13"/>
        <item x="25"/>
        <item x="316"/>
        <item x="76"/>
        <item x="339"/>
        <item x="34"/>
        <item x="193"/>
        <item x="266"/>
        <item x="212"/>
        <item x="394"/>
        <item x="227"/>
        <item x="356"/>
        <item x="166"/>
        <item x="486"/>
        <item x="167"/>
        <item x="114"/>
        <item x="620"/>
        <item x="249"/>
        <item x="676"/>
        <item x="600"/>
        <item x="135"/>
        <item x="570"/>
        <item x="137"/>
        <item x="492"/>
        <item x="216"/>
        <item x="336"/>
        <item x="224"/>
        <item x="463"/>
        <item x="102"/>
        <item x="220"/>
        <item x="414"/>
        <item x="595"/>
        <item x="400"/>
        <item x="209"/>
        <item x="75"/>
        <item x="633"/>
        <item x="386"/>
        <item x="565"/>
        <item x="407"/>
        <item x="472"/>
        <item x="464"/>
        <item x="364"/>
        <item x="6"/>
        <item x="108"/>
        <item x="222"/>
        <item x="656"/>
        <item x="649"/>
        <item x="539"/>
        <item x="490"/>
        <item x="393"/>
        <item x="140"/>
        <item x="283"/>
        <item x="320"/>
        <item x="4"/>
        <item x="506"/>
        <item x="365"/>
        <item x="397"/>
        <item x="77"/>
        <item x="187"/>
        <item x="462"/>
        <item x="592"/>
        <item x="58"/>
        <item x="497"/>
        <item x="22"/>
        <item x="641"/>
        <item x="131"/>
        <item x="148"/>
        <item x="667"/>
        <item x="606"/>
        <item x="455"/>
        <item x="206"/>
        <item x="510"/>
        <item x="578"/>
        <item x="526"/>
        <item x="500"/>
        <item x="198"/>
        <item x="262"/>
        <item x="385"/>
        <item x="652"/>
        <item x="601"/>
        <item x="399"/>
        <item x="647"/>
        <item x="200"/>
        <item x="168"/>
        <item x="318"/>
        <item x="375"/>
        <item x="260"/>
        <item x="423"/>
        <item x="444"/>
        <item x="41"/>
        <item x="73"/>
        <item x="674"/>
        <item x="297"/>
        <item x="337"/>
        <item x="663"/>
        <item x="173"/>
        <item x="352"/>
        <item x="87"/>
        <item x="504"/>
        <item x="191"/>
        <item x="552"/>
        <item x="27"/>
        <item x="654"/>
        <item x="550"/>
        <item x="460"/>
        <item x="293"/>
        <item x="201"/>
        <item x="639"/>
        <item x="132"/>
        <item x="498"/>
        <item x="653"/>
        <item x="194"/>
        <item x="2"/>
        <item x="235"/>
        <item x="47"/>
        <item x="470"/>
        <item x="536"/>
        <item x="530"/>
        <item x="657"/>
        <item x="507"/>
        <item x="80"/>
        <item x="503"/>
        <item x="568"/>
        <item x="286"/>
        <item x="122"/>
        <item x="324"/>
        <item x="163"/>
        <item x="548"/>
        <item x="368"/>
        <item x="445"/>
        <item x="258"/>
        <item x="555"/>
        <item x="333"/>
        <item x="403"/>
        <item x="327"/>
        <item x="250"/>
        <item x="247"/>
        <item x="634"/>
        <item x="152"/>
        <item x="342"/>
        <item x="164"/>
        <item x="574"/>
        <item x="301"/>
        <item x="392"/>
        <item x="465"/>
        <item x="491"/>
        <item x="447"/>
        <item x="435"/>
        <item x="317"/>
        <item x="203"/>
        <item x="18"/>
        <item x="5"/>
        <item x="177"/>
        <item x="573"/>
        <item x="405"/>
        <item x="237"/>
        <item x="44"/>
        <item x="350"/>
        <item x="43"/>
        <item x="303"/>
        <item x="210"/>
        <item x="467"/>
        <item x="302"/>
        <item x="254"/>
        <item x="426"/>
        <item x="278"/>
        <item x="90"/>
        <item x="109"/>
        <item x="441"/>
        <item x="246"/>
        <item x="38"/>
        <item x="29"/>
        <item x="169"/>
        <item x="560"/>
        <item x="524"/>
        <item x="234"/>
        <item x="420"/>
        <item x="326"/>
        <item x="618"/>
        <item x="390"/>
        <item x="416"/>
        <item x="525"/>
        <item x="153"/>
        <item x="640"/>
        <item x="518"/>
        <item x="448"/>
        <item x="396"/>
        <item x="664"/>
        <item x="531"/>
        <item x="502"/>
        <item x="93"/>
        <item x="655"/>
        <item x="379"/>
        <item x="183"/>
        <item x="387"/>
        <item x="323"/>
        <item x="291"/>
        <item x="263"/>
        <item x="513"/>
        <item x="430"/>
        <item x="402"/>
        <item x="413"/>
        <item x="268"/>
        <item x="37"/>
        <item x="585"/>
        <item x="589"/>
        <item x="48"/>
        <item x="111"/>
        <item x="533"/>
        <item x="238"/>
        <item x="668"/>
        <item x="427"/>
        <item x="97"/>
        <item x="256"/>
        <item x="305"/>
        <item x="612"/>
        <item x="453"/>
        <item x="288"/>
        <item x="230"/>
        <item x="488"/>
        <item x="155"/>
        <item x="79"/>
        <item x="292"/>
        <item x="59"/>
        <item x="588"/>
        <item x="110"/>
        <item x="645"/>
        <item x="179"/>
        <item x="207"/>
        <item x="226"/>
        <item x="428"/>
        <item x="7"/>
        <item x="276"/>
        <item x="404"/>
        <item x="84"/>
        <item x="232"/>
        <item x="280"/>
        <item x="566"/>
        <item x="357"/>
        <item x="495"/>
        <item x="512"/>
        <item x="107"/>
        <item x="104"/>
        <item x="501"/>
        <item x="607"/>
        <item x="128"/>
        <item x="144"/>
        <item x="603"/>
        <item x="516"/>
        <item x="161"/>
        <item x="425"/>
        <item x="361"/>
        <item x="282"/>
        <item x="175"/>
        <item x="469"/>
        <item x="537"/>
        <item x="68"/>
        <item x="115"/>
        <item x="244"/>
        <item x="544"/>
        <item x="126"/>
        <item x="308"/>
        <item x="351"/>
        <item x="349"/>
        <item x="418"/>
        <item x="499"/>
        <item x="190"/>
        <item x="627"/>
        <item x="409"/>
        <item x="154"/>
        <item x="299"/>
        <item x="523"/>
        <item x="225"/>
        <item x="660"/>
        <item x="672"/>
        <item x="45"/>
        <item x="89"/>
        <item x="149"/>
        <item x="147"/>
        <item x="159"/>
        <item x="345"/>
        <item x="564"/>
        <item x="184"/>
        <item x="440"/>
        <item x="9"/>
        <item x="267"/>
        <item x="540"/>
        <item x="91"/>
        <item x="614"/>
        <item x="49"/>
        <item x="382"/>
        <item x="51"/>
        <item x="505"/>
        <item x="412"/>
        <item x="669"/>
        <item x="354"/>
        <item x="625"/>
        <item x="594"/>
        <item x="101"/>
        <item x="635"/>
        <item x="123"/>
        <item x="628"/>
        <item x="290"/>
        <item x="214"/>
        <item x="583"/>
        <item x="619"/>
        <item x="57"/>
        <item x="67"/>
        <item x="151"/>
        <item x="23"/>
        <item x="213"/>
        <item x="508"/>
        <item x="145"/>
        <item x="429"/>
        <item x="31"/>
        <item x="133"/>
        <item x="270"/>
        <item x="181"/>
        <item x="380"/>
        <item x="347"/>
        <item x="24"/>
        <item x="344"/>
        <item x="172"/>
        <item x="377"/>
        <item x="248"/>
        <item x="511"/>
        <item x="451"/>
        <item x="284"/>
        <item x="188"/>
        <item x="535"/>
        <item x="52"/>
        <item x="398"/>
        <item x="15"/>
        <item x="454"/>
        <item x="643"/>
        <item x="515"/>
        <item x="10"/>
        <item x="670"/>
        <item x="66"/>
        <item x="406"/>
        <item x="341"/>
        <item x="100"/>
        <item x="496"/>
        <item x="480"/>
        <item x="70"/>
        <item x="255"/>
        <item x="476"/>
        <item x="473"/>
        <item x="61"/>
        <item x="577"/>
        <item x="264"/>
        <item x="17"/>
        <item x="410"/>
        <item x="519"/>
        <item x="40"/>
        <item x="33"/>
        <item x="415"/>
        <item x="461"/>
        <item x="309"/>
        <item x="219"/>
        <item x="434"/>
        <item x="599"/>
        <item x="32"/>
        <item x="532"/>
        <item x="431"/>
        <item x="69"/>
        <item x="479"/>
        <item x="646"/>
        <item x="72"/>
        <item x="30"/>
        <item x="8"/>
        <item x="401"/>
        <item x="624"/>
        <item x="252"/>
        <item x="289"/>
        <item x="88"/>
        <item x="103"/>
        <item x="294"/>
        <item x="338"/>
        <item x="584"/>
        <item x="231"/>
        <item x="593"/>
        <item x="591"/>
        <item x="581"/>
        <item x="353"/>
        <item x="298"/>
        <item x="534"/>
        <item x="457"/>
        <item x="279"/>
        <item x="182"/>
        <item x="466"/>
        <item x="557"/>
        <item x="113"/>
        <item x="529"/>
        <item x="157"/>
        <item x="311"/>
        <item x="383"/>
        <item x="651"/>
        <item x="630"/>
        <item x="648"/>
        <item x="545"/>
        <item x="424"/>
        <item x="671"/>
        <item x="458"/>
        <item x="493"/>
        <item x="556"/>
        <item x="39"/>
        <item x="312"/>
        <item x="331"/>
        <item x="19"/>
        <item x="376"/>
        <item x="242"/>
        <item x="1"/>
        <item x="586"/>
        <item x="56"/>
        <item x="608"/>
        <item x="295"/>
        <item x="362"/>
        <item x="197"/>
        <item x="307"/>
        <item x="605"/>
        <item x="106"/>
        <item x="576"/>
        <item x="3"/>
        <item x="138"/>
        <item x="12"/>
        <item x="616"/>
        <item x="622"/>
        <item x="675"/>
        <item x="621"/>
        <item x="208"/>
        <item x="590"/>
        <item x="487"/>
        <item x="562"/>
        <item x="217"/>
        <item x="388"/>
        <item x="281"/>
        <item x="367"/>
        <item x="551"/>
        <item x="95"/>
        <item x="602"/>
        <item x="174"/>
        <item x="422"/>
        <item x="442"/>
        <item x="239"/>
        <item x="330"/>
        <item x="438"/>
        <item x="42"/>
        <item x="610"/>
        <item x="538"/>
        <item x="580"/>
        <item x="355"/>
        <item x="450"/>
        <item x="240"/>
        <item x="549"/>
        <item x="433"/>
        <item x="631"/>
        <item x="296"/>
        <item x="257"/>
        <item x="322"/>
        <item x="332"/>
        <item x="35"/>
        <item x="559"/>
        <item x="553"/>
        <item x="204"/>
        <item x="360"/>
        <item x="98"/>
        <item x="371"/>
        <item x="46"/>
        <item x="218"/>
        <item x="485"/>
        <item x="20"/>
        <item x="14"/>
        <item x="483"/>
        <item x="228"/>
        <item x="223"/>
        <item x="243"/>
        <item x="437"/>
        <item x="381"/>
        <item x="597"/>
        <item x="205"/>
        <item x="579"/>
        <item x="180"/>
        <item x="609"/>
        <item x="569"/>
        <item x="82"/>
        <item x="369"/>
        <item x="661"/>
        <item x="541"/>
        <item x="662"/>
        <item x="192"/>
        <item x="346"/>
        <item x="517"/>
        <item x="484"/>
        <item x="253"/>
        <item x="221"/>
        <item x="623"/>
        <item x="176"/>
        <item x="139"/>
        <item x="211"/>
        <item x="272"/>
        <item x="561"/>
        <item x="304"/>
        <item x="124"/>
        <item x="389"/>
        <item x="189"/>
        <item x="129"/>
        <item x="245"/>
        <item x="432"/>
        <item x="449"/>
        <item x="105"/>
        <item x="306"/>
        <item x="273"/>
        <item x="520"/>
        <item x="71"/>
        <item x="626"/>
        <item x="271"/>
        <item x="36"/>
        <item x="321"/>
        <item x="436"/>
        <item x="28"/>
        <item x="478"/>
        <item t="default"/>
      </items>
    </pivotField>
    <pivotField showAll="0"/>
    <pivotField axis="axisRow" showAll="0">
      <items count="8">
        <item x="5"/>
        <item x="4"/>
        <item x="2"/>
        <item x="6"/>
        <item x="0"/>
        <item x="1"/>
        <item x="3"/>
        <item t="default"/>
      </items>
    </pivotField>
    <pivotField showAll="0">
      <items count="3">
        <item x="0"/>
        <item x="1"/>
        <item t="default"/>
      </items>
    </pivotField>
    <pivotField showAll="0">
      <items count="5">
        <item x="0"/>
        <item x="3"/>
        <item x="1"/>
        <item x="2"/>
        <item t="default"/>
      </items>
    </pivotField>
    <pivotField showAll="0"/>
    <pivotField numFmtId="4" showAll="0"/>
    <pivotField dataField="1" numFmtId="4" showAll="0"/>
    <pivotField showAll="0"/>
    <pivotField showAll="0">
      <items count="5">
        <item x="0"/>
        <item x="3"/>
        <item x="1"/>
        <item x="2"/>
        <item t="default"/>
      </items>
    </pivotField>
    <pivotField showAll="0">
      <items count="4">
        <item x="1"/>
        <item x="0"/>
        <item x="2"/>
        <item t="default"/>
      </items>
    </pivotField>
    <pivotField showAl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6">
        <item sd="0" x="0"/>
        <item sd="0" x="1"/>
        <item sd="0" x="2"/>
        <item sd="0" x="3"/>
        <item sd="0" x="4"/>
        <item t="default"/>
      </items>
    </pivotField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ma av Kostnad" fld="7" baseField="0" baseItem="0" numFmtId="4"/>
  </dataFields>
  <formats count="1">
    <format dxfId="10">
      <pivotArea collapsedLevelsAreSubtotals="1" fieldPosition="0">
        <references count="1">
          <reference field="2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B218607-F9BC-4E59-B5CF-0829464CBEC0}" name="Pivottabell2" cacheId="2" applyNumberFormats="0" applyBorderFormats="0" applyFontFormats="0" applyPatternFormats="0" applyAlignmentFormats="0" applyWidthHeightFormats="1" dataCaption="Värden" updatedVersion="8" minRefreshableVersion="3" useAutoFormatting="1" itemPrintTitles="1" createdVersion="8" indent="0" outline="1" outlineData="1" multipleFieldFilters="0">
  <location ref="O28:T36" firstHeaderRow="0" firstDataRow="1" firstDataCol="1"/>
  <pivotFields count="18">
    <pivotField numFmtId="14" showAll="0">
      <items count="679">
        <item x="241"/>
        <item x="62"/>
        <item x="528"/>
        <item x="666"/>
        <item x="63"/>
        <item x="439"/>
        <item x="165"/>
        <item x="265"/>
        <item x="142"/>
        <item x="125"/>
        <item x="391"/>
        <item x="582"/>
        <item x="158"/>
        <item x="202"/>
        <item x="178"/>
        <item x="171"/>
        <item x="313"/>
        <item x="477"/>
        <item x="419"/>
        <item x="127"/>
        <item x="611"/>
        <item x="443"/>
        <item x="359"/>
        <item x="120"/>
        <item x="373"/>
        <item x="83"/>
        <item x="141"/>
        <item x="384"/>
        <item x="673"/>
        <item x="475"/>
        <item x="546"/>
        <item x="269"/>
        <item x="229"/>
        <item x="146"/>
        <item x="170"/>
        <item x="348"/>
        <item x="408"/>
        <item x="567"/>
        <item x="644"/>
        <item x="275"/>
        <item x="481"/>
        <item x="185"/>
        <item x="421"/>
        <item x="468"/>
        <item x="162"/>
        <item x="0"/>
        <item x="459"/>
        <item x="86"/>
        <item x="119"/>
        <item x="134"/>
        <item x="471"/>
        <item x="446"/>
        <item x="325"/>
        <item x="613"/>
        <item x="274"/>
        <item x="558"/>
        <item x="395"/>
        <item x="543"/>
        <item x="489"/>
        <item x="650"/>
        <item x="417"/>
        <item x="482"/>
        <item x="522"/>
        <item x="547"/>
        <item x="363"/>
        <item x="598"/>
        <item x="677"/>
        <item x="259"/>
        <item x="21"/>
        <item x="596"/>
        <item x="195"/>
        <item x="334"/>
        <item x="358"/>
        <item x="319"/>
        <item x="659"/>
        <item x="54"/>
        <item x="55"/>
        <item x="156"/>
        <item x="658"/>
        <item x="370"/>
        <item x="637"/>
        <item x="329"/>
        <item x="604"/>
        <item x="514"/>
        <item x="118"/>
        <item x="53"/>
        <item x="366"/>
        <item x="310"/>
        <item x="571"/>
        <item x="372"/>
        <item x="542"/>
        <item x="340"/>
        <item x="85"/>
        <item x="261"/>
        <item x="117"/>
        <item x="315"/>
        <item x="636"/>
        <item x="456"/>
        <item x="74"/>
        <item x="378"/>
        <item x="277"/>
        <item x="11"/>
        <item x="572"/>
        <item x="92"/>
        <item x="638"/>
        <item x="81"/>
        <item x="411"/>
        <item x="287"/>
        <item x="233"/>
        <item x="554"/>
        <item x="509"/>
        <item x="328"/>
        <item x="130"/>
        <item x="642"/>
        <item x="116"/>
        <item x="94"/>
        <item x="143"/>
        <item x="300"/>
        <item x="665"/>
        <item x="112"/>
        <item x="65"/>
        <item x="527"/>
        <item x="474"/>
        <item x="160"/>
        <item x="629"/>
        <item x="196"/>
        <item x="575"/>
        <item x="136"/>
        <item x="121"/>
        <item x="50"/>
        <item x="587"/>
        <item x="60"/>
        <item x="335"/>
        <item x="186"/>
        <item x="617"/>
        <item x="26"/>
        <item x="343"/>
        <item x="96"/>
        <item x="563"/>
        <item x="494"/>
        <item x="285"/>
        <item x="251"/>
        <item x="521"/>
        <item x="314"/>
        <item x="16"/>
        <item x="632"/>
        <item x="64"/>
        <item x="99"/>
        <item x="215"/>
        <item x="374"/>
        <item x="615"/>
        <item x="78"/>
        <item x="452"/>
        <item x="150"/>
        <item x="199"/>
        <item x="236"/>
        <item x="13"/>
        <item x="25"/>
        <item x="316"/>
        <item x="76"/>
        <item x="339"/>
        <item x="34"/>
        <item x="193"/>
        <item x="266"/>
        <item x="212"/>
        <item x="394"/>
        <item x="227"/>
        <item x="356"/>
        <item x="166"/>
        <item x="486"/>
        <item x="167"/>
        <item x="114"/>
        <item x="620"/>
        <item x="249"/>
        <item x="676"/>
        <item x="600"/>
        <item x="135"/>
        <item x="570"/>
        <item x="137"/>
        <item x="492"/>
        <item x="216"/>
        <item x="336"/>
        <item x="224"/>
        <item x="463"/>
        <item x="102"/>
        <item x="220"/>
        <item x="414"/>
        <item x="595"/>
        <item x="400"/>
        <item x="209"/>
        <item x="75"/>
        <item x="633"/>
        <item x="386"/>
        <item x="565"/>
        <item x="407"/>
        <item x="472"/>
        <item x="464"/>
        <item x="364"/>
        <item x="6"/>
        <item x="108"/>
        <item x="222"/>
        <item x="656"/>
        <item x="649"/>
        <item x="539"/>
        <item x="490"/>
        <item x="393"/>
        <item x="140"/>
        <item x="283"/>
        <item x="320"/>
        <item x="4"/>
        <item x="506"/>
        <item x="365"/>
        <item x="397"/>
        <item x="77"/>
        <item x="187"/>
        <item x="462"/>
        <item x="592"/>
        <item x="58"/>
        <item x="497"/>
        <item x="22"/>
        <item x="641"/>
        <item x="131"/>
        <item x="148"/>
        <item x="667"/>
        <item x="606"/>
        <item x="455"/>
        <item x="206"/>
        <item x="510"/>
        <item x="578"/>
        <item x="526"/>
        <item x="500"/>
        <item x="198"/>
        <item x="262"/>
        <item x="385"/>
        <item x="652"/>
        <item x="601"/>
        <item x="399"/>
        <item x="647"/>
        <item x="200"/>
        <item x="168"/>
        <item x="318"/>
        <item x="375"/>
        <item x="260"/>
        <item x="423"/>
        <item x="444"/>
        <item x="41"/>
        <item x="73"/>
        <item x="674"/>
        <item x="297"/>
        <item x="337"/>
        <item x="663"/>
        <item x="173"/>
        <item x="352"/>
        <item x="87"/>
        <item x="504"/>
        <item x="191"/>
        <item x="552"/>
        <item x="27"/>
        <item x="654"/>
        <item x="550"/>
        <item x="460"/>
        <item x="293"/>
        <item x="201"/>
        <item x="639"/>
        <item x="132"/>
        <item x="498"/>
        <item x="653"/>
        <item x="194"/>
        <item x="2"/>
        <item x="235"/>
        <item x="47"/>
        <item x="470"/>
        <item x="536"/>
        <item x="530"/>
        <item x="657"/>
        <item x="507"/>
        <item x="80"/>
        <item x="503"/>
        <item x="568"/>
        <item x="286"/>
        <item x="122"/>
        <item x="324"/>
        <item x="163"/>
        <item x="548"/>
        <item x="368"/>
        <item x="445"/>
        <item x="258"/>
        <item x="555"/>
        <item x="333"/>
        <item x="403"/>
        <item x="327"/>
        <item x="250"/>
        <item x="247"/>
        <item x="634"/>
        <item x="152"/>
        <item x="342"/>
        <item x="164"/>
        <item x="574"/>
        <item x="301"/>
        <item x="392"/>
        <item x="465"/>
        <item x="491"/>
        <item x="447"/>
        <item x="435"/>
        <item x="317"/>
        <item x="203"/>
        <item x="18"/>
        <item x="5"/>
        <item x="177"/>
        <item x="573"/>
        <item x="405"/>
        <item x="237"/>
        <item x="44"/>
        <item x="350"/>
        <item x="43"/>
        <item x="303"/>
        <item x="210"/>
        <item x="467"/>
        <item x="302"/>
        <item x="254"/>
        <item x="426"/>
        <item x="278"/>
        <item x="90"/>
        <item x="109"/>
        <item x="441"/>
        <item x="246"/>
        <item x="38"/>
        <item x="29"/>
        <item x="169"/>
        <item x="560"/>
        <item x="524"/>
        <item x="234"/>
        <item x="420"/>
        <item x="326"/>
        <item x="618"/>
        <item x="390"/>
        <item x="416"/>
        <item x="525"/>
        <item x="153"/>
        <item x="640"/>
        <item x="518"/>
        <item x="448"/>
        <item x="396"/>
        <item x="664"/>
        <item x="531"/>
        <item x="502"/>
        <item x="93"/>
        <item x="655"/>
        <item x="379"/>
        <item x="183"/>
        <item x="387"/>
        <item x="323"/>
        <item x="291"/>
        <item x="263"/>
        <item x="513"/>
        <item x="430"/>
        <item x="402"/>
        <item x="413"/>
        <item x="268"/>
        <item x="37"/>
        <item x="585"/>
        <item x="589"/>
        <item x="48"/>
        <item x="111"/>
        <item x="533"/>
        <item x="238"/>
        <item x="668"/>
        <item x="427"/>
        <item x="97"/>
        <item x="256"/>
        <item x="305"/>
        <item x="612"/>
        <item x="453"/>
        <item x="288"/>
        <item x="230"/>
        <item x="488"/>
        <item x="155"/>
        <item x="79"/>
        <item x="292"/>
        <item x="59"/>
        <item x="588"/>
        <item x="110"/>
        <item x="645"/>
        <item x="179"/>
        <item x="207"/>
        <item x="226"/>
        <item x="428"/>
        <item x="7"/>
        <item x="276"/>
        <item x="404"/>
        <item x="84"/>
        <item x="232"/>
        <item x="280"/>
        <item x="566"/>
        <item x="357"/>
        <item x="495"/>
        <item x="512"/>
        <item x="107"/>
        <item x="104"/>
        <item x="501"/>
        <item x="607"/>
        <item x="128"/>
        <item x="144"/>
        <item x="603"/>
        <item x="516"/>
        <item x="161"/>
        <item x="425"/>
        <item x="361"/>
        <item x="282"/>
        <item x="175"/>
        <item x="469"/>
        <item x="537"/>
        <item x="68"/>
        <item x="115"/>
        <item x="244"/>
        <item x="544"/>
        <item x="126"/>
        <item x="308"/>
        <item x="351"/>
        <item x="349"/>
        <item x="418"/>
        <item x="499"/>
        <item x="190"/>
        <item x="627"/>
        <item x="409"/>
        <item x="154"/>
        <item x="299"/>
        <item x="523"/>
        <item x="225"/>
        <item x="660"/>
        <item x="672"/>
        <item x="45"/>
        <item x="89"/>
        <item x="149"/>
        <item x="147"/>
        <item x="159"/>
        <item x="345"/>
        <item x="564"/>
        <item x="184"/>
        <item x="440"/>
        <item x="9"/>
        <item x="267"/>
        <item x="540"/>
        <item x="91"/>
        <item x="614"/>
        <item x="49"/>
        <item x="382"/>
        <item x="51"/>
        <item x="505"/>
        <item x="412"/>
        <item x="669"/>
        <item x="354"/>
        <item x="625"/>
        <item x="594"/>
        <item x="101"/>
        <item x="635"/>
        <item x="123"/>
        <item x="628"/>
        <item x="290"/>
        <item x="214"/>
        <item x="583"/>
        <item x="619"/>
        <item x="57"/>
        <item x="67"/>
        <item x="151"/>
        <item x="23"/>
        <item x="213"/>
        <item x="508"/>
        <item x="145"/>
        <item x="429"/>
        <item x="31"/>
        <item x="133"/>
        <item x="270"/>
        <item x="181"/>
        <item x="380"/>
        <item x="347"/>
        <item x="24"/>
        <item x="344"/>
        <item x="172"/>
        <item x="377"/>
        <item x="248"/>
        <item x="511"/>
        <item x="451"/>
        <item x="284"/>
        <item x="188"/>
        <item x="535"/>
        <item x="52"/>
        <item x="398"/>
        <item x="15"/>
        <item x="454"/>
        <item x="643"/>
        <item x="515"/>
        <item x="10"/>
        <item x="670"/>
        <item x="66"/>
        <item x="406"/>
        <item x="341"/>
        <item x="100"/>
        <item x="496"/>
        <item x="480"/>
        <item x="70"/>
        <item x="255"/>
        <item x="476"/>
        <item x="473"/>
        <item x="61"/>
        <item x="577"/>
        <item x="264"/>
        <item x="17"/>
        <item x="410"/>
        <item x="519"/>
        <item x="40"/>
        <item x="33"/>
        <item x="415"/>
        <item x="461"/>
        <item x="309"/>
        <item x="219"/>
        <item x="434"/>
        <item x="599"/>
        <item x="32"/>
        <item x="532"/>
        <item x="431"/>
        <item x="69"/>
        <item x="479"/>
        <item x="646"/>
        <item x="72"/>
        <item x="30"/>
        <item x="8"/>
        <item x="401"/>
        <item x="624"/>
        <item x="252"/>
        <item x="289"/>
        <item x="88"/>
        <item x="103"/>
        <item x="294"/>
        <item x="338"/>
        <item x="584"/>
        <item x="231"/>
        <item x="593"/>
        <item x="591"/>
        <item x="581"/>
        <item x="353"/>
        <item x="298"/>
        <item x="534"/>
        <item x="457"/>
        <item x="279"/>
        <item x="182"/>
        <item x="466"/>
        <item x="557"/>
        <item x="113"/>
        <item x="529"/>
        <item x="157"/>
        <item x="311"/>
        <item x="383"/>
        <item x="651"/>
        <item x="630"/>
        <item x="648"/>
        <item x="545"/>
        <item x="424"/>
        <item x="671"/>
        <item x="458"/>
        <item x="493"/>
        <item x="556"/>
        <item x="39"/>
        <item x="312"/>
        <item x="331"/>
        <item x="19"/>
        <item x="376"/>
        <item x="242"/>
        <item x="1"/>
        <item x="586"/>
        <item x="56"/>
        <item x="608"/>
        <item x="295"/>
        <item x="362"/>
        <item x="197"/>
        <item x="307"/>
        <item x="605"/>
        <item x="106"/>
        <item x="576"/>
        <item x="3"/>
        <item x="138"/>
        <item x="12"/>
        <item x="616"/>
        <item x="622"/>
        <item x="675"/>
        <item x="621"/>
        <item x="208"/>
        <item x="590"/>
        <item x="487"/>
        <item x="562"/>
        <item x="217"/>
        <item x="388"/>
        <item x="281"/>
        <item x="367"/>
        <item x="551"/>
        <item x="95"/>
        <item x="602"/>
        <item x="174"/>
        <item x="422"/>
        <item x="442"/>
        <item x="239"/>
        <item x="330"/>
        <item x="438"/>
        <item x="42"/>
        <item x="610"/>
        <item x="538"/>
        <item x="580"/>
        <item x="355"/>
        <item x="450"/>
        <item x="240"/>
        <item x="549"/>
        <item x="433"/>
        <item x="631"/>
        <item x="296"/>
        <item x="257"/>
        <item x="322"/>
        <item x="332"/>
        <item x="35"/>
        <item x="559"/>
        <item x="553"/>
        <item x="204"/>
        <item x="360"/>
        <item x="98"/>
        <item x="371"/>
        <item x="46"/>
        <item x="218"/>
        <item x="485"/>
        <item x="20"/>
        <item x="14"/>
        <item x="483"/>
        <item x="228"/>
        <item x="223"/>
        <item x="243"/>
        <item x="437"/>
        <item x="381"/>
        <item x="597"/>
        <item x="205"/>
        <item x="579"/>
        <item x="180"/>
        <item x="609"/>
        <item x="569"/>
        <item x="82"/>
        <item x="369"/>
        <item x="661"/>
        <item x="541"/>
        <item x="662"/>
        <item x="192"/>
        <item x="346"/>
        <item x="517"/>
        <item x="484"/>
        <item x="253"/>
        <item x="221"/>
        <item x="623"/>
        <item x="176"/>
        <item x="139"/>
        <item x="211"/>
        <item x="272"/>
        <item x="561"/>
        <item x="304"/>
        <item x="124"/>
        <item x="389"/>
        <item x="189"/>
        <item x="129"/>
        <item x="245"/>
        <item x="432"/>
        <item x="449"/>
        <item x="105"/>
        <item x="306"/>
        <item x="273"/>
        <item x="520"/>
        <item x="71"/>
        <item x="626"/>
        <item x="271"/>
        <item x="36"/>
        <item x="321"/>
        <item x="436"/>
        <item x="28"/>
        <item x="478"/>
        <item t="default"/>
      </items>
    </pivotField>
    <pivotField showAll="0"/>
    <pivotField axis="axisRow" showAll="0">
      <items count="8">
        <item x="5"/>
        <item x="4"/>
        <item x="2"/>
        <item x="6"/>
        <item x="0"/>
        <item x="1"/>
        <item x="3"/>
        <item t="default"/>
      </items>
    </pivotField>
    <pivotField showAll="0">
      <items count="3">
        <item x="0"/>
        <item x="1"/>
        <item t="default"/>
      </items>
    </pivotField>
    <pivotField showAll="0">
      <items count="5">
        <item x="0"/>
        <item x="3"/>
        <item x="1"/>
        <item x="2"/>
        <item t="default"/>
      </items>
    </pivotField>
    <pivotField showAll="0"/>
    <pivotField dataField="1" numFmtId="4" showAll="0"/>
    <pivotField dataField="1" numFmtId="4" showAll="0"/>
    <pivotField showAll="0"/>
    <pivotField showAll="0">
      <items count="5">
        <item x="0"/>
        <item x="3"/>
        <item x="1"/>
        <item x="2"/>
        <item t="default"/>
      </items>
    </pivotField>
    <pivotField showAll="0">
      <items count="4">
        <item x="1"/>
        <item x="0"/>
        <item x="2"/>
        <item t="default"/>
      </items>
    </pivotField>
    <pivotField showAl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6">
        <item sd="0" x="0"/>
        <item sd="0" x="1"/>
        <item sd="0" x="2"/>
        <item sd="0" x="3"/>
        <item sd="0" x="4"/>
        <item t="default"/>
      </items>
    </pivotField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ma av TG" fld="13" baseField="0" baseItem="0" numFmtId="4"/>
    <dataField name="Summa av TB1" fld="12" baseField="0" baseItem="0" numFmtId="4"/>
    <dataField name="Summa av Pris" fld="14" baseField="0" baseItem="0" numFmtId="4"/>
    <dataField name="Summa av Kostnad" fld="7" baseField="0" baseItem="0" numFmtId="4"/>
    <dataField name="Summa av Intäkt" fld="6" baseField="0" baseItem="0" numFmtId="4"/>
  </dataFields>
  <formats count="1">
    <format dxfId="11">
      <pivotArea collapsedLevelsAreSubtotals="1" fieldPosition="0">
        <references count="2">
          <reference field="4294967294" count="1" selected="0">
            <x v="2"/>
          </reference>
          <reference field="2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0C45CA-A011-4AA8-B60E-35E225816A70}" name="Pivottabell1" cacheId="2" applyNumberFormats="0" applyBorderFormats="0" applyFontFormats="0" applyPatternFormats="0" applyAlignmentFormats="0" applyWidthHeightFormats="1" dataCaption="Värden" updatedVersion="8" minRefreshableVersion="3" useAutoFormatting="1" itemPrintTitles="1" createdVersion="8" indent="0" outline="1" outlineData="1" multipleFieldFilters="0">
  <location ref="O13:Q18" firstHeaderRow="0" firstDataRow="1" firstDataCol="1"/>
  <pivotFields count="18">
    <pivotField numFmtId="14" showAll="0">
      <items count="679">
        <item x="241"/>
        <item x="62"/>
        <item x="528"/>
        <item x="666"/>
        <item x="63"/>
        <item x="439"/>
        <item x="165"/>
        <item x="265"/>
        <item x="142"/>
        <item x="125"/>
        <item x="391"/>
        <item x="582"/>
        <item x="158"/>
        <item x="202"/>
        <item x="178"/>
        <item x="171"/>
        <item x="313"/>
        <item x="477"/>
        <item x="419"/>
        <item x="127"/>
        <item x="611"/>
        <item x="443"/>
        <item x="359"/>
        <item x="120"/>
        <item x="373"/>
        <item x="83"/>
        <item x="141"/>
        <item x="384"/>
        <item x="673"/>
        <item x="475"/>
        <item x="546"/>
        <item x="269"/>
        <item x="229"/>
        <item x="146"/>
        <item x="170"/>
        <item x="348"/>
        <item x="408"/>
        <item x="567"/>
        <item x="644"/>
        <item x="275"/>
        <item x="481"/>
        <item x="185"/>
        <item x="421"/>
        <item x="468"/>
        <item x="162"/>
        <item x="0"/>
        <item x="459"/>
        <item x="86"/>
        <item x="119"/>
        <item x="134"/>
        <item x="471"/>
        <item x="446"/>
        <item x="325"/>
        <item x="613"/>
        <item x="274"/>
        <item x="558"/>
        <item x="395"/>
        <item x="543"/>
        <item x="489"/>
        <item x="650"/>
        <item x="417"/>
        <item x="482"/>
        <item x="522"/>
        <item x="547"/>
        <item x="363"/>
        <item x="598"/>
        <item x="677"/>
        <item x="259"/>
        <item x="21"/>
        <item x="596"/>
        <item x="195"/>
        <item x="334"/>
        <item x="358"/>
        <item x="319"/>
        <item x="659"/>
        <item x="54"/>
        <item x="55"/>
        <item x="156"/>
        <item x="658"/>
        <item x="370"/>
        <item x="637"/>
        <item x="329"/>
        <item x="604"/>
        <item x="514"/>
        <item x="118"/>
        <item x="53"/>
        <item x="366"/>
        <item x="310"/>
        <item x="571"/>
        <item x="372"/>
        <item x="542"/>
        <item x="340"/>
        <item x="85"/>
        <item x="261"/>
        <item x="117"/>
        <item x="315"/>
        <item x="636"/>
        <item x="456"/>
        <item x="74"/>
        <item x="378"/>
        <item x="277"/>
        <item x="11"/>
        <item x="572"/>
        <item x="92"/>
        <item x="638"/>
        <item x="81"/>
        <item x="411"/>
        <item x="287"/>
        <item x="233"/>
        <item x="554"/>
        <item x="509"/>
        <item x="328"/>
        <item x="130"/>
        <item x="642"/>
        <item x="116"/>
        <item x="94"/>
        <item x="143"/>
        <item x="300"/>
        <item x="665"/>
        <item x="112"/>
        <item x="65"/>
        <item x="527"/>
        <item x="474"/>
        <item x="160"/>
        <item x="629"/>
        <item x="196"/>
        <item x="575"/>
        <item x="136"/>
        <item x="121"/>
        <item x="50"/>
        <item x="587"/>
        <item x="60"/>
        <item x="335"/>
        <item x="186"/>
        <item x="617"/>
        <item x="26"/>
        <item x="343"/>
        <item x="96"/>
        <item x="563"/>
        <item x="494"/>
        <item x="285"/>
        <item x="251"/>
        <item x="521"/>
        <item x="314"/>
        <item x="16"/>
        <item x="632"/>
        <item x="64"/>
        <item x="99"/>
        <item x="215"/>
        <item x="374"/>
        <item x="615"/>
        <item x="78"/>
        <item x="452"/>
        <item x="150"/>
        <item x="199"/>
        <item x="236"/>
        <item x="13"/>
        <item x="25"/>
        <item x="316"/>
        <item x="76"/>
        <item x="339"/>
        <item x="34"/>
        <item x="193"/>
        <item x="266"/>
        <item x="212"/>
        <item x="394"/>
        <item x="227"/>
        <item x="356"/>
        <item x="166"/>
        <item x="486"/>
        <item x="167"/>
        <item x="114"/>
        <item x="620"/>
        <item x="249"/>
        <item x="676"/>
        <item x="600"/>
        <item x="135"/>
        <item x="570"/>
        <item x="137"/>
        <item x="492"/>
        <item x="216"/>
        <item x="336"/>
        <item x="224"/>
        <item x="463"/>
        <item x="102"/>
        <item x="220"/>
        <item x="414"/>
        <item x="595"/>
        <item x="400"/>
        <item x="209"/>
        <item x="75"/>
        <item x="633"/>
        <item x="386"/>
        <item x="565"/>
        <item x="407"/>
        <item x="472"/>
        <item x="464"/>
        <item x="364"/>
        <item x="6"/>
        <item x="108"/>
        <item x="222"/>
        <item x="656"/>
        <item x="649"/>
        <item x="539"/>
        <item x="490"/>
        <item x="393"/>
        <item x="140"/>
        <item x="283"/>
        <item x="320"/>
        <item x="4"/>
        <item x="506"/>
        <item x="365"/>
        <item x="397"/>
        <item x="77"/>
        <item x="187"/>
        <item x="462"/>
        <item x="592"/>
        <item x="58"/>
        <item x="497"/>
        <item x="22"/>
        <item x="641"/>
        <item x="131"/>
        <item x="148"/>
        <item x="667"/>
        <item x="606"/>
        <item x="455"/>
        <item x="206"/>
        <item x="510"/>
        <item x="578"/>
        <item x="526"/>
        <item x="500"/>
        <item x="198"/>
        <item x="262"/>
        <item x="385"/>
        <item x="652"/>
        <item x="601"/>
        <item x="399"/>
        <item x="647"/>
        <item x="200"/>
        <item x="168"/>
        <item x="318"/>
        <item x="375"/>
        <item x="260"/>
        <item x="423"/>
        <item x="444"/>
        <item x="41"/>
        <item x="73"/>
        <item x="674"/>
        <item x="297"/>
        <item x="337"/>
        <item x="663"/>
        <item x="173"/>
        <item x="352"/>
        <item x="87"/>
        <item x="504"/>
        <item x="191"/>
        <item x="552"/>
        <item x="27"/>
        <item x="654"/>
        <item x="550"/>
        <item x="460"/>
        <item x="293"/>
        <item x="201"/>
        <item x="639"/>
        <item x="132"/>
        <item x="498"/>
        <item x="653"/>
        <item x="194"/>
        <item x="2"/>
        <item x="235"/>
        <item x="47"/>
        <item x="470"/>
        <item x="536"/>
        <item x="530"/>
        <item x="657"/>
        <item x="507"/>
        <item x="80"/>
        <item x="503"/>
        <item x="568"/>
        <item x="286"/>
        <item x="122"/>
        <item x="324"/>
        <item x="163"/>
        <item x="548"/>
        <item x="368"/>
        <item x="445"/>
        <item x="258"/>
        <item x="555"/>
        <item x="333"/>
        <item x="403"/>
        <item x="327"/>
        <item x="250"/>
        <item x="247"/>
        <item x="634"/>
        <item x="152"/>
        <item x="342"/>
        <item x="164"/>
        <item x="574"/>
        <item x="301"/>
        <item x="392"/>
        <item x="465"/>
        <item x="491"/>
        <item x="447"/>
        <item x="435"/>
        <item x="317"/>
        <item x="203"/>
        <item x="18"/>
        <item x="5"/>
        <item x="177"/>
        <item x="573"/>
        <item x="405"/>
        <item x="237"/>
        <item x="44"/>
        <item x="350"/>
        <item x="43"/>
        <item x="303"/>
        <item x="210"/>
        <item x="467"/>
        <item x="302"/>
        <item x="254"/>
        <item x="426"/>
        <item x="278"/>
        <item x="90"/>
        <item x="109"/>
        <item x="441"/>
        <item x="246"/>
        <item x="38"/>
        <item x="29"/>
        <item x="169"/>
        <item x="560"/>
        <item x="524"/>
        <item x="234"/>
        <item x="420"/>
        <item x="326"/>
        <item x="618"/>
        <item x="390"/>
        <item x="416"/>
        <item x="525"/>
        <item x="153"/>
        <item x="640"/>
        <item x="518"/>
        <item x="448"/>
        <item x="396"/>
        <item x="664"/>
        <item x="531"/>
        <item x="502"/>
        <item x="93"/>
        <item x="655"/>
        <item x="379"/>
        <item x="183"/>
        <item x="387"/>
        <item x="323"/>
        <item x="291"/>
        <item x="263"/>
        <item x="513"/>
        <item x="430"/>
        <item x="402"/>
        <item x="413"/>
        <item x="268"/>
        <item x="37"/>
        <item x="585"/>
        <item x="589"/>
        <item x="48"/>
        <item x="111"/>
        <item x="533"/>
        <item x="238"/>
        <item x="668"/>
        <item x="427"/>
        <item x="97"/>
        <item x="256"/>
        <item x="305"/>
        <item x="612"/>
        <item x="453"/>
        <item x="288"/>
        <item x="230"/>
        <item x="488"/>
        <item x="155"/>
        <item x="79"/>
        <item x="292"/>
        <item x="59"/>
        <item x="588"/>
        <item x="110"/>
        <item x="645"/>
        <item x="179"/>
        <item x="207"/>
        <item x="226"/>
        <item x="428"/>
        <item x="7"/>
        <item x="276"/>
        <item x="404"/>
        <item x="84"/>
        <item x="232"/>
        <item x="280"/>
        <item x="566"/>
        <item x="357"/>
        <item x="495"/>
        <item x="512"/>
        <item x="107"/>
        <item x="104"/>
        <item x="501"/>
        <item x="607"/>
        <item x="128"/>
        <item x="144"/>
        <item x="603"/>
        <item x="516"/>
        <item x="161"/>
        <item x="425"/>
        <item x="361"/>
        <item x="282"/>
        <item x="175"/>
        <item x="469"/>
        <item x="537"/>
        <item x="68"/>
        <item x="115"/>
        <item x="244"/>
        <item x="544"/>
        <item x="126"/>
        <item x="308"/>
        <item x="351"/>
        <item x="349"/>
        <item x="418"/>
        <item x="499"/>
        <item x="190"/>
        <item x="627"/>
        <item x="409"/>
        <item x="154"/>
        <item x="299"/>
        <item x="523"/>
        <item x="225"/>
        <item x="660"/>
        <item x="672"/>
        <item x="45"/>
        <item x="89"/>
        <item x="149"/>
        <item x="147"/>
        <item x="159"/>
        <item x="345"/>
        <item x="564"/>
        <item x="184"/>
        <item x="440"/>
        <item x="9"/>
        <item x="267"/>
        <item x="540"/>
        <item x="91"/>
        <item x="614"/>
        <item x="49"/>
        <item x="382"/>
        <item x="51"/>
        <item x="505"/>
        <item x="412"/>
        <item x="669"/>
        <item x="354"/>
        <item x="625"/>
        <item x="594"/>
        <item x="101"/>
        <item x="635"/>
        <item x="123"/>
        <item x="628"/>
        <item x="290"/>
        <item x="214"/>
        <item x="583"/>
        <item x="619"/>
        <item x="57"/>
        <item x="67"/>
        <item x="151"/>
        <item x="23"/>
        <item x="213"/>
        <item x="508"/>
        <item x="145"/>
        <item x="429"/>
        <item x="31"/>
        <item x="133"/>
        <item x="270"/>
        <item x="181"/>
        <item x="380"/>
        <item x="347"/>
        <item x="24"/>
        <item x="344"/>
        <item x="172"/>
        <item x="377"/>
        <item x="248"/>
        <item x="511"/>
        <item x="451"/>
        <item x="284"/>
        <item x="188"/>
        <item x="535"/>
        <item x="52"/>
        <item x="398"/>
        <item x="15"/>
        <item x="454"/>
        <item x="643"/>
        <item x="515"/>
        <item x="10"/>
        <item x="670"/>
        <item x="66"/>
        <item x="406"/>
        <item x="341"/>
        <item x="100"/>
        <item x="496"/>
        <item x="480"/>
        <item x="70"/>
        <item x="255"/>
        <item x="476"/>
        <item x="473"/>
        <item x="61"/>
        <item x="577"/>
        <item x="264"/>
        <item x="17"/>
        <item x="410"/>
        <item x="519"/>
        <item x="40"/>
        <item x="33"/>
        <item x="415"/>
        <item x="461"/>
        <item x="309"/>
        <item x="219"/>
        <item x="434"/>
        <item x="599"/>
        <item x="32"/>
        <item x="532"/>
        <item x="431"/>
        <item x="69"/>
        <item x="479"/>
        <item x="646"/>
        <item x="72"/>
        <item x="30"/>
        <item x="8"/>
        <item x="401"/>
        <item x="624"/>
        <item x="252"/>
        <item x="289"/>
        <item x="88"/>
        <item x="103"/>
        <item x="294"/>
        <item x="338"/>
        <item x="584"/>
        <item x="231"/>
        <item x="593"/>
        <item x="591"/>
        <item x="581"/>
        <item x="353"/>
        <item x="298"/>
        <item x="534"/>
        <item x="457"/>
        <item x="279"/>
        <item x="182"/>
        <item x="466"/>
        <item x="557"/>
        <item x="113"/>
        <item x="529"/>
        <item x="157"/>
        <item x="311"/>
        <item x="383"/>
        <item x="651"/>
        <item x="630"/>
        <item x="648"/>
        <item x="545"/>
        <item x="424"/>
        <item x="671"/>
        <item x="458"/>
        <item x="493"/>
        <item x="556"/>
        <item x="39"/>
        <item x="312"/>
        <item x="331"/>
        <item x="19"/>
        <item x="376"/>
        <item x="242"/>
        <item x="1"/>
        <item x="586"/>
        <item x="56"/>
        <item x="608"/>
        <item x="295"/>
        <item x="362"/>
        <item x="197"/>
        <item x="307"/>
        <item x="605"/>
        <item x="106"/>
        <item x="576"/>
        <item x="3"/>
        <item x="138"/>
        <item x="12"/>
        <item x="616"/>
        <item x="622"/>
        <item x="675"/>
        <item x="621"/>
        <item x="208"/>
        <item x="590"/>
        <item x="487"/>
        <item x="562"/>
        <item x="217"/>
        <item x="388"/>
        <item x="281"/>
        <item x="367"/>
        <item x="551"/>
        <item x="95"/>
        <item x="602"/>
        <item x="174"/>
        <item x="422"/>
        <item x="442"/>
        <item x="239"/>
        <item x="330"/>
        <item x="438"/>
        <item x="42"/>
        <item x="610"/>
        <item x="538"/>
        <item x="580"/>
        <item x="355"/>
        <item x="450"/>
        <item x="240"/>
        <item x="549"/>
        <item x="433"/>
        <item x="631"/>
        <item x="296"/>
        <item x="257"/>
        <item x="322"/>
        <item x="332"/>
        <item x="35"/>
        <item x="559"/>
        <item x="553"/>
        <item x="204"/>
        <item x="360"/>
        <item x="98"/>
        <item x="371"/>
        <item x="46"/>
        <item x="218"/>
        <item x="485"/>
        <item x="20"/>
        <item x="14"/>
        <item x="483"/>
        <item x="228"/>
        <item x="223"/>
        <item x="243"/>
        <item x="437"/>
        <item x="381"/>
        <item x="597"/>
        <item x="205"/>
        <item x="579"/>
        <item x="180"/>
        <item x="609"/>
        <item x="569"/>
        <item x="82"/>
        <item x="369"/>
        <item x="661"/>
        <item x="541"/>
        <item x="662"/>
        <item x="192"/>
        <item x="346"/>
        <item x="517"/>
        <item x="484"/>
        <item x="253"/>
        <item x="221"/>
        <item x="623"/>
        <item x="176"/>
        <item x="139"/>
        <item x="211"/>
        <item x="272"/>
        <item x="561"/>
        <item x="304"/>
        <item x="124"/>
        <item x="389"/>
        <item x="189"/>
        <item x="129"/>
        <item x="245"/>
        <item x="432"/>
        <item x="449"/>
        <item x="105"/>
        <item x="306"/>
        <item x="273"/>
        <item x="520"/>
        <item x="71"/>
        <item x="626"/>
        <item x="271"/>
        <item x="36"/>
        <item x="321"/>
        <item x="436"/>
        <item x="28"/>
        <item x="478"/>
        <item t="default"/>
      </items>
    </pivotField>
    <pivotField showAll="0"/>
    <pivotField showAll="0">
      <items count="8">
        <item x="5"/>
        <item x="4"/>
        <item x="2"/>
        <item x="6"/>
        <item x="0"/>
        <item x="1"/>
        <item x="3"/>
        <item t="default"/>
      </items>
    </pivotField>
    <pivotField showAll="0">
      <items count="3">
        <item x="0"/>
        <item x="1"/>
        <item t="default"/>
      </items>
    </pivotField>
    <pivotField axis="axisRow" showAll="0">
      <items count="5">
        <item x="0"/>
        <item x="3"/>
        <item x="1"/>
        <item x="2"/>
        <item t="default"/>
      </items>
    </pivotField>
    <pivotField showAll="0"/>
    <pivotField numFmtId="4" showAll="0"/>
    <pivotField numFmtId="4" showAll="0"/>
    <pivotField showAll="0"/>
    <pivotField showAll="0">
      <items count="5">
        <item x="0"/>
        <item x="3"/>
        <item x="1"/>
        <item x="2"/>
        <item t="default"/>
      </items>
    </pivotField>
    <pivotField showAll="0">
      <items count="4">
        <item x="1"/>
        <item x="0"/>
        <item x="2"/>
        <item t="default"/>
      </items>
    </pivotField>
    <pivotField showAll="0"/>
    <pivotField dataField="1" dragToRow="0" dragToCol="0" dragToPage="0" showAll="0" defaultSubtotal="0"/>
    <pivotField dataField="1" dragToRow="0" dragToCol="0" dragToPage="0" showAll="0" defaultSubtotal="0"/>
    <pivotField dragToRow="0" dragToCol="0" dragToPage="0" showAll="0" defaultSubtota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6">
        <item sd="0" x="0"/>
        <item sd="0" x="1"/>
        <item sd="0" x="2"/>
        <item sd="0" x="3"/>
        <item sd="0" x="4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ma av TB1" fld="12" baseField="0" baseItem="0" numFmtId="4"/>
    <dataField name="Summa av TG" fld="13" baseField="0" baseItem="0" numFmtId="9"/>
  </dataFields>
  <formats count="2">
    <format dxfId="13">
      <pivotArea collapsedLevelsAreSubtotals="1" fieldPosition="0">
        <references count="2">
          <reference field="4294967294" count="1" selected="0">
            <x v="1"/>
          </reference>
          <reference field="4" count="1">
            <x v="1"/>
          </reference>
        </references>
      </pivotArea>
    </format>
    <format dxfId="12">
      <pivotArea collapsedLevelsAreSubtotals="1" fieldPosition="0">
        <references count="2">
          <reference field="4294967294" count="1" selected="0">
            <x v="0"/>
          </reference>
          <reference field="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_Data" displayName="tbl_Data" ref="A1:L2001" totalsRowShown="0">
  <autoFilter ref="A1:L2001" xr:uid="{00000000-0009-0000-0100-000002000000}"/>
  <tableColumns count="12">
    <tableColumn id="1" xr3:uid="{00000000-0010-0000-0000-000001000000}" name="Fakturadatum" dataDxfId="8"/>
    <tableColumn id="7" xr3:uid="{454BBB4B-E93A-4D99-B64F-D0E75305F1BA}" name="Kundnr" dataDxfId="7"/>
    <tableColumn id="3" xr3:uid="{00000000-0010-0000-0000-000003000000}" name="Produkt"/>
    <tableColumn id="4" xr3:uid="{00000000-0010-0000-0000-000004000000}" name="Varumärke"/>
    <tableColumn id="5" xr3:uid="{00000000-0010-0000-0000-000005000000}" name="Kategori"/>
    <tableColumn id="6" xr3:uid="{00000000-0010-0000-0000-000006000000}" name="Antal"/>
    <tableColumn id="11" xr3:uid="{00000000-0010-0000-0000-00000B000000}" name="Intäkt" dataDxfId="6"/>
    <tableColumn id="12" xr3:uid="{00000000-0010-0000-0000-00000C000000}" name="Kostnad" dataDxfId="5"/>
    <tableColumn id="2" xr3:uid="{67DEA24F-4A87-43B9-BB4D-BE929B168EF1}" name="Kundnamn" dataDxfId="4">
      <calculatedColumnFormula>_xlfn.XLOOKUP(tbl_Data[[#This Row],[Kundnr]],tbl_Kunder[Kundnr],tbl_Kunder[Kundnamn])</calculatedColumnFormula>
    </tableColumn>
    <tableColumn id="9" xr3:uid="{D2C21F21-3067-47E0-B7AE-33A62135AE57}" name="Kundkategori" dataDxfId="3">
      <calculatedColumnFormula>_xlfn.XLOOKUP(tbl_Data[[#This Row],[Kundnr]],tbl_Kunder[Kundnr],tbl_Kunder[Kundkategori])</calculatedColumnFormula>
    </tableColumn>
    <tableColumn id="10" xr3:uid="{04A47280-CDE3-4BD6-81BE-023777873257}" name="Region" dataDxfId="2">
      <calculatedColumnFormula>_xlfn.XLOOKUP(tbl_Data[[#This Row],[Kundnr]],tbl_Kunder[Kundnr],tbl_Kunder[Region])</calculatedColumnFormula>
    </tableColumn>
    <tableColumn id="13" xr3:uid="{F77B1536-1574-4B93-936D-4FCBF9A818FD}" name="Kundansvarig" dataDxfId="1">
      <calculatedColumnFormula>_xlfn.XLOOKUP(tbl_Data[[#This Row],[Kundnr]],tbl_Kunder[Kundnr],tbl_Kunder[Kundansvarig])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5B581C-8045-4609-B37B-17F1BCA68492}" name="tbl_Kunder" displayName="tbl_Kunder" ref="B2:F13" totalsRowShown="0">
  <autoFilter ref="B2:F13" xr:uid="{855B581C-8045-4609-B37B-17F1BCA68492}"/>
  <tableColumns count="5">
    <tableColumn id="1" xr3:uid="{23E0B8A9-1AF1-4889-8021-F01EB97212CF}" name="Kundnamn"/>
    <tableColumn id="2" xr3:uid="{D18C19E3-AF90-44B5-B46B-AF80FE65F7CC}" name="Kundnr"/>
    <tableColumn id="3" xr3:uid="{C19CA2EF-66D4-450D-ACA7-52C6B51E88EF}" name="Kundkategori" dataDxfId="0"/>
    <tableColumn id="4" xr3:uid="{F70EE076-56B6-4BBE-B84A-ABCB9CECFBC7}" name="Region"/>
    <tableColumn id="5" xr3:uid="{3D12E053-7ECF-4D45-8FD7-3EE041F6D178}" name="Kundansvarig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0A9B090E-6772-45AB-A942-12FFE6D33B91}">
  <we:reference id="wa200005502" version="1.0.0.11" store="sv-SE" storeType="OMEX"/>
  <we:alternateReferences>
    <we:reference id="WA200005502" version="1.0.0.11" store="" storeType="OMEX"/>
  </we:alternateReferences>
  <we:properties>
    <we:property name="docId" value="&quot;Y5n4vv_Nrl3jyRZ_TgNZG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_xldudf_GPT</we:customFunctionIds>
        <we:customFunctionIds>_xldudf_GPT_LIST</we:customFunctionIds>
        <we:customFunctionIds>_xldudf_GPT_HLIST</we:customFunctionIds>
        <we:customFunctionIds>_xldudf_GPT_CLASSIFY</we:customFunctionIds>
        <we:customFunctionIds>_xldudf_GPT_TRANSLATE</we:customFunctionIds>
        <we:customFunctionIds>_xldudf_GPT_EXTRACT</we:customFunctionIds>
        <we:customFunctionIds>_xldudf_GPT_TAG</we:customFunctionIds>
        <we:customFunctionIds>_xldudf_GPT_CONVERT</we:customFunctionIds>
        <we:customFunctionIds>_xldudf_GPT_FORMAT</we:customFunctionIds>
        <we:customFunctionIds>_xldudf_GPT_SUMMARIZE</we:customFunctionIds>
        <we:customFunctionIds>_xldudf_GPT_TABLE</we:customFunctionIds>
        <we:customFunctionIds>_xldudf_GPT_FILL</we:customFunctionIds>
        <we:customFunctionIds>_xldudf_GPT_SPLIT</we:customFunctionIds>
        <we:customFunctionIds>_xldudf_GPT_HSPLIT</we:customFunctionIds>
        <we:customFunctionIds>_xldudf_GPT_EDIT</we:customFunctionIds>
        <we:customFunctionIds>_xldudf_GPT_MATCH</we:customFunctionIds>
        <we:customFunctionIds>_xldudf_GPT_VISION</we:customFunctionIds>
        <we:customFunctionIds>_xldudf_GPT_WEB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1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748A3-2BC0-415F-8BEB-9C170E55FE48}">
  <dimension ref="A3:C8"/>
  <sheetViews>
    <sheetView tabSelected="1" zoomScale="160" zoomScaleNormal="160" workbookViewId="0">
      <selection activeCell="N20" sqref="N20"/>
    </sheetView>
  </sheetViews>
  <sheetFormatPr defaultRowHeight="15" x14ac:dyDescent="0.25"/>
  <cols>
    <col min="1" max="1" width="14.7109375" bestFit="1" customWidth="1"/>
    <col min="2" max="2" width="15.7109375" bestFit="1" customWidth="1"/>
    <col min="3" max="3" width="12.85546875" bestFit="1" customWidth="1"/>
  </cols>
  <sheetData>
    <row r="3" spans="1:3" x14ac:dyDescent="0.25">
      <c r="A3" s="3" t="s">
        <v>46</v>
      </c>
      <c r="B3" t="s">
        <v>48</v>
      </c>
      <c r="C3" t="s">
        <v>44</v>
      </c>
    </row>
    <row r="4" spans="1:3" x14ac:dyDescent="0.25">
      <c r="A4" s="4" t="s">
        <v>8</v>
      </c>
      <c r="B4" s="9">
        <v>11985848.800000004</v>
      </c>
      <c r="C4" s="5">
        <v>0.57544660499972267</v>
      </c>
    </row>
    <row r="5" spans="1:3" x14ac:dyDescent="0.25">
      <c r="A5" s="4" t="s">
        <v>17</v>
      </c>
      <c r="B5" s="9">
        <v>7378745.5999999996</v>
      </c>
      <c r="C5" s="5">
        <v>0.64200722681101763</v>
      </c>
    </row>
    <row r="6" spans="1:3" x14ac:dyDescent="0.25">
      <c r="A6" s="4" t="s">
        <v>12</v>
      </c>
      <c r="B6" s="9">
        <v>8110814.3999999957</v>
      </c>
      <c r="C6" s="5">
        <v>0.56735806949299672</v>
      </c>
    </row>
    <row r="7" spans="1:3" x14ac:dyDescent="0.25">
      <c r="A7" s="4" t="s">
        <v>16</v>
      </c>
      <c r="B7" s="9">
        <v>7968592.3999999976</v>
      </c>
      <c r="C7" s="5">
        <v>0.58980855891186001</v>
      </c>
    </row>
    <row r="8" spans="1:3" x14ac:dyDescent="0.25">
      <c r="A8" s="4" t="s">
        <v>47</v>
      </c>
      <c r="B8" s="9">
        <v>35444001.199999996</v>
      </c>
      <c r="C8" s="5">
        <v>0.59068116722668462</v>
      </c>
    </row>
  </sheetData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01"/>
  <sheetViews>
    <sheetView showGridLines="0" workbookViewId="0">
      <selection activeCell="M8" sqref="M8"/>
    </sheetView>
  </sheetViews>
  <sheetFormatPr defaultRowHeight="15" x14ac:dyDescent="0.25"/>
  <cols>
    <col min="1" max="1" width="15.140625" bestFit="1" customWidth="1"/>
    <col min="2" max="2" width="9.42578125" bestFit="1" customWidth="1"/>
    <col min="3" max="3" width="10" bestFit="1" customWidth="1"/>
    <col min="4" max="4" width="12.5703125" bestFit="1" customWidth="1"/>
    <col min="5" max="5" width="13.85546875" bestFit="1" customWidth="1"/>
    <col min="6" max="6" width="7.7109375" bestFit="1" customWidth="1"/>
    <col min="7" max="7" width="12.28515625" bestFit="1" customWidth="1"/>
    <col min="8" max="8" width="10.140625" bestFit="1" customWidth="1"/>
    <col min="9" max="9" width="18.28515625" bestFit="1" customWidth="1"/>
    <col min="10" max="10" width="14.7109375" bestFit="1" customWidth="1"/>
    <col min="11" max="11" width="14.5703125" bestFit="1" customWidth="1"/>
    <col min="12" max="12" width="16.85546875" bestFit="1" customWidth="1"/>
    <col min="13" max="13" width="16" bestFit="1" customWidth="1"/>
    <col min="15" max="15" width="14" bestFit="1" customWidth="1"/>
    <col min="16" max="16" width="12.5703125" bestFit="1" customWidth="1"/>
    <col min="17" max="17" width="13.5703125" bestFit="1" customWidth="1"/>
    <col min="18" max="18" width="13.42578125" bestFit="1" customWidth="1"/>
    <col min="19" max="19" width="17.42578125" bestFit="1" customWidth="1"/>
    <col min="20" max="20" width="15.42578125" bestFit="1" customWidth="1"/>
    <col min="21" max="21" width="21" bestFit="1" customWidth="1"/>
    <col min="22" max="22" width="19" bestFit="1" customWidth="1"/>
    <col min="23" max="23" width="21" bestFit="1" customWidth="1"/>
  </cols>
  <sheetData>
    <row r="1" spans="1:19" x14ac:dyDescent="0.25">
      <c r="A1" t="s">
        <v>0</v>
      </c>
      <c r="B1" t="s">
        <v>31</v>
      </c>
      <c r="C1" t="s">
        <v>1</v>
      </c>
      <c r="D1" t="s">
        <v>2</v>
      </c>
      <c r="E1" t="s">
        <v>3</v>
      </c>
      <c r="F1" t="s">
        <v>4</v>
      </c>
      <c r="G1" t="s">
        <v>29</v>
      </c>
      <c r="H1" t="s">
        <v>42</v>
      </c>
      <c r="I1" t="s">
        <v>30</v>
      </c>
      <c r="J1" t="s">
        <v>32</v>
      </c>
      <c r="K1" t="s">
        <v>33</v>
      </c>
      <c r="L1" t="s">
        <v>37</v>
      </c>
    </row>
    <row r="2" spans="1:19" x14ac:dyDescent="0.25">
      <c r="A2" s="1">
        <v>44975</v>
      </c>
      <c r="B2">
        <v>1001</v>
      </c>
      <c r="C2" t="s">
        <v>6</v>
      </c>
      <c r="D2" t="s">
        <v>7</v>
      </c>
      <c r="E2" t="s">
        <v>8</v>
      </c>
      <c r="F2">
        <v>1</v>
      </c>
      <c r="G2" s="2">
        <v>1314.4</v>
      </c>
      <c r="H2" s="2">
        <v>714.40000000000009</v>
      </c>
      <c r="I2" t="str">
        <f>_xlfn.XLOOKUP(tbl_Data[[#This Row],[Kundnr]],tbl_Kunder[Kundnr],tbl_Kunder[Kundnamn])</f>
        <v>Telefonera Mera AB</v>
      </c>
      <c r="J2" t="str">
        <f>_xlfn.XLOOKUP(tbl_Data[[#This Row],[Kundnr]],tbl_Kunder[Kundnr],tbl_Kunder[Kundkategori])</f>
        <v>IT- och telecom</v>
      </c>
      <c r="K2" t="str">
        <f>_xlfn.XLOOKUP(tbl_Data[[#This Row],[Kundnr]],tbl_Kunder[Kundnr],tbl_Kunder[Region])</f>
        <v>Väst</v>
      </c>
      <c r="L2" t="str">
        <f>_xlfn.XLOOKUP(tbl_Data[[#This Row],[Kundnr]],tbl_Kunder[Kundnr],tbl_Kunder[Kundansvarig])</f>
        <v>Mac Winson</v>
      </c>
      <c r="O2" s="3" t="s">
        <v>46</v>
      </c>
      <c r="P2" t="s">
        <v>49</v>
      </c>
    </row>
    <row r="3" spans="1:19" x14ac:dyDescent="0.25">
      <c r="A3" s="1">
        <v>45541</v>
      </c>
      <c r="B3">
        <v>1002</v>
      </c>
      <c r="C3" t="s">
        <v>10</v>
      </c>
      <c r="D3" t="s">
        <v>7</v>
      </c>
      <c r="E3" t="s">
        <v>8</v>
      </c>
      <c r="F3">
        <v>26</v>
      </c>
      <c r="G3" s="2">
        <v>23712</v>
      </c>
      <c r="H3" s="2">
        <v>6448</v>
      </c>
      <c r="I3" t="str">
        <f>_xlfn.XLOOKUP(tbl_Data[[#This Row],[Kundnr]],tbl_Kunder[Kundnr],tbl_Kunder[Kundnamn])</f>
        <v>Brellboxy AB</v>
      </c>
      <c r="J3" t="str">
        <f>_xlfn.XLOOKUP(tbl_Data[[#This Row],[Kundnr]],tbl_Kunder[Kundnr],tbl_Kunder[Kundkategori])</f>
        <v>IT- och telecom</v>
      </c>
      <c r="K3" t="str">
        <f>_xlfn.XLOOKUP(tbl_Data[[#This Row],[Kundnr]],tbl_Kunder[Kundnr],tbl_Kunder[Region])</f>
        <v>Syd</v>
      </c>
      <c r="L3" t="str">
        <f>_xlfn.XLOOKUP(tbl_Data[[#This Row],[Kundnr]],tbl_Kunder[Kundnr],tbl_Kunder[Kundansvarig])</f>
        <v>Mac Winson</v>
      </c>
      <c r="O3" s="4" t="s">
        <v>21</v>
      </c>
      <c r="P3" s="2">
        <v>2121178</v>
      </c>
      <c r="R3" s="7">
        <f>COUNTA(_xlfn.UNIQUE(tbl_Data[Fakturadatum]))</f>
        <v>678</v>
      </c>
      <c r="S3" t="str">
        <f ca="1">_xlfn.FORMULATEXT(R3)</f>
        <v>=ANTALV(UNIK(tbl_Data[Fakturadatum]))</v>
      </c>
    </row>
    <row r="4" spans="1:19" x14ac:dyDescent="0.25">
      <c r="A4" s="1">
        <v>45214</v>
      </c>
      <c r="B4">
        <v>1003</v>
      </c>
      <c r="C4" t="s">
        <v>10</v>
      </c>
      <c r="D4" t="s">
        <v>7</v>
      </c>
      <c r="E4" t="s">
        <v>12</v>
      </c>
      <c r="F4">
        <v>15</v>
      </c>
      <c r="G4" s="2">
        <v>15120</v>
      </c>
      <c r="H4" s="2">
        <v>5160</v>
      </c>
      <c r="I4" t="str">
        <f>_xlfn.XLOOKUP(tbl_Data[[#This Row],[Kundnr]],tbl_Kunder[Kundnr],tbl_Kunder[Kundnamn])</f>
        <v>Vårdia AB</v>
      </c>
      <c r="J4" t="str">
        <f>_xlfn.XLOOKUP(tbl_Data[[#This Row],[Kundnr]],tbl_Kunder[Kundnr],tbl_Kunder[Kundkategori])</f>
        <v>Offentligt</v>
      </c>
      <c r="K4" t="str">
        <f>_xlfn.XLOOKUP(tbl_Data[[#This Row],[Kundnr]],tbl_Kunder[Kundnr],tbl_Kunder[Region])</f>
        <v>Syd</v>
      </c>
      <c r="L4" t="str">
        <f>_xlfn.XLOOKUP(tbl_Data[[#This Row],[Kundnr]],tbl_Kunder[Kundnr],tbl_Kunder[Kundansvarig])</f>
        <v>Clint Billton</v>
      </c>
      <c r="O4" s="4" t="s">
        <v>20</v>
      </c>
      <c r="P4" s="2">
        <v>1927364.4</v>
      </c>
    </row>
    <row r="5" spans="1:19" x14ac:dyDescent="0.25">
      <c r="A5" s="1">
        <v>45552</v>
      </c>
      <c r="B5">
        <v>1002</v>
      </c>
      <c r="C5" t="s">
        <v>10</v>
      </c>
      <c r="D5" t="s">
        <v>7</v>
      </c>
      <c r="E5" t="s">
        <v>8</v>
      </c>
      <c r="F5">
        <v>27</v>
      </c>
      <c r="G5" s="2">
        <v>24624</v>
      </c>
      <c r="H5" s="2">
        <v>6696</v>
      </c>
      <c r="I5" t="str">
        <f>_xlfn.XLOOKUP(tbl_Data[[#This Row],[Kundnr]],tbl_Kunder[Kundnr],tbl_Kunder[Kundnamn])</f>
        <v>Brellboxy AB</v>
      </c>
      <c r="J5" t="str">
        <f>_xlfn.XLOOKUP(tbl_Data[[#This Row],[Kundnr]],tbl_Kunder[Kundnr],tbl_Kunder[Kundkategori])</f>
        <v>IT- och telecom</v>
      </c>
      <c r="K5" t="str">
        <f>_xlfn.XLOOKUP(tbl_Data[[#This Row],[Kundnr]],tbl_Kunder[Kundnr],tbl_Kunder[Region])</f>
        <v>Syd</v>
      </c>
      <c r="L5" t="str">
        <f>_xlfn.XLOOKUP(tbl_Data[[#This Row],[Kundnr]],tbl_Kunder[Kundnr],tbl_Kunder[Kundansvarig])</f>
        <v>Mac Winson</v>
      </c>
      <c r="O5" s="4" t="s">
        <v>14</v>
      </c>
      <c r="P5" s="8">
        <v>4180908.7999999993</v>
      </c>
    </row>
    <row r="6" spans="1:19" x14ac:dyDescent="0.25">
      <c r="A6" s="1">
        <v>45149</v>
      </c>
      <c r="B6">
        <v>1004</v>
      </c>
      <c r="C6" t="s">
        <v>14</v>
      </c>
      <c r="D6" t="s">
        <v>15</v>
      </c>
      <c r="E6" t="s">
        <v>16</v>
      </c>
      <c r="F6">
        <v>13</v>
      </c>
      <c r="G6" s="2">
        <v>18304</v>
      </c>
      <c r="H6" s="2">
        <v>8736</v>
      </c>
      <c r="I6" t="str">
        <f>_xlfn.XLOOKUP(tbl_Data[[#This Row],[Kundnr]],tbl_Kunder[Kundnr],tbl_Kunder[Kundnamn])</f>
        <v>Mellerix AB</v>
      </c>
      <c r="J6" t="str">
        <f>_xlfn.XLOOKUP(tbl_Data[[#This Row],[Kundnr]],tbl_Kunder[Kundnr],tbl_Kunder[Kundkategori])</f>
        <v>Tillverkning</v>
      </c>
      <c r="K6" t="str">
        <f>_xlfn.XLOOKUP(tbl_Data[[#This Row],[Kundnr]],tbl_Kunder[Kundnr],tbl_Kunder[Region])</f>
        <v>Syd</v>
      </c>
      <c r="L6" t="str">
        <f>_xlfn.XLOOKUP(tbl_Data[[#This Row],[Kundnr]],tbl_Kunder[Kundnr],tbl_Kunder[Kundansvarig])</f>
        <v>Manne Faktursson</v>
      </c>
      <c r="O6" s="4" t="s">
        <v>23</v>
      </c>
      <c r="P6" s="2">
        <v>1749240</v>
      </c>
    </row>
    <row r="7" spans="1:19" x14ac:dyDescent="0.25">
      <c r="A7" s="1">
        <v>45256</v>
      </c>
      <c r="B7">
        <v>1005</v>
      </c>
      <c r="C7" t="s">
        <v>19</v>
      </c>
      <c r="D7" t="s">
        <v>7</v>
      </c>
      <c r="E7" t="s">
        <v>8</v>
      </c>
      <c r="F7">
        <v>17</v>
      </c>
      <c r="G7" s="2">
        <v>20311.599999999999</v>
      </c>
      <c r="H7" s="2">
        <v>8751.5999999999985</v>
      </c>
      <c r="I7" t="str">
        <f>_xlfn.XLOOKUP(tbl_Data[[#This Row],[Kundnr]],tbl_Kunder[Kundnr],tbl_Kunder[Kundnamn])</f>
        <v>Prefolkia AB</v>
      </c>
      <c r="J7" t="str">
        <f>_xlfn.XLOOKUP(tbl_Data[[#This Row],[Kundnr]],tbl_Kunder[Kundnr],tbl_Kunder[Kundkategori])</f>
        <v>IT- och telecom</v>
      </c>
      <c r="K7" t="str">
        <f>_xlfn.XLOOKUP(tbl_Data[[#This Row],[Kundnr]],tbl_Kunder[Kundnr],tbl_Kunder[Region])</f>
        <v>Öst</v>
      </c>
      <c r="L7" t="str">
        <f>_xlfn.XLOOKUP(tbl_Data[[#This Row],[Kundnr]],tbl_Kunder[Kundnr],tbl_Kunder[Kundansvarig])</f>
        <v>Mac Winson</v>
      </c>
      <c r="O7" s="4" t="s">
        <v>6</v>
      </c>
      <c r="P7" s="2">
        <v>1553254.8</v>
      </c>
    </row>
    <row r="8" spans="1:19" x14ac:dyDescent="0.25">
      <c r="A8" s="1">
        <v>45138</v>
      </c>
      <c r="B8">
        <v>1004</v>
      </c>
      <c r="C8" t="s">
        <v>20</v>
      </c>
      <c r="D8" t="s">
        <v>15</v>
      </c>
      <c r="E8" t="s">
        <v>16</v>
      </c>
      <c r="F8">
        <v>20</v>
      </c>
      <c r="G8" s="2">
        <v>34320.000000000007</v>
      </c>
      <c r="H8" s="2">
        <v>17360.000000000007</v>
      </c>
      <c r="I8" t="str">
        <f>_xlfn.XLOOKUP(tbl_Data[[#This Row],[Kundnr]],tbl_Kunder[Kundnr],tbl_Kunder[Kundnamn])</f>
        <v>Mellerix AB</v>
      </c>
      <c r="J8" t="str">
        <f>_xlfn.XLOOKUP(tbl_Data[[#This Row],[Kundnr]],tbl_Kunder[Kundnr],tbl_Kunder[Kundkategori])</f>
        <v>Tillverkning</v>
      </c>
      <c r="K8" t="str">
        <f>_xlfn.XLOOKUP(tbl_Data[[#This Row],[Kundnr]],tbl_Kunder[Kundnr],tbl_Kunder[Region])</f>
        <v>Syd</v>
      </c>
      <c r="L8" t="str">
        <f>_xlfn.XLOOKUP(tbl_Data[[#This Row],[Kundnr]],tbl_Kunder[Kundnr],tbl_Kunder[Kundansvarig])</f>
        <v>Manne Faktursson</v>
      </c>
      <c r="O8" s="4" t="s">
        <v>10</v>
      </c>
      <c r="P8" s="2">
        <v>1788720.0000000002</v>
      </c>
    </row>
    <row r="9" spans="1:19" x14ac:dyDescent="0.25">
      <c r="A9" s="1">
        <v>45345</v>
      </c>
      <c r="B9">
        <v>1006</v>
      </c>
      <c r="C9" t="s">
        <v>14</v>
      </c>
      <c r="D9" t="s">
        <v>15</v>
      </c>
      <c r="E9" t="s">
        <v>17</v>
      </c>
      <c r="F9">
        <v>13</v>
      </c>
      <c r="G9" s="2">
        <v>14976</v>
      </c>
      <c r="H9" s="2">
        <v>5408</v>
      </c>
      <c r="I9" t="str">
        <f>_xlfn.XLOOKUP(tbl_Data[[#This Row],[Kundnr]],tbl_Kunder[Kundnr],tbl_Kunder[Kundnamn])</f>
        <v>Allcto AB</v>
      </c>
      <c r="J9" t="str">
        <f>_xlfn.XLOOKUP(tbl_Data[[#This Row],[Kundnr]],tbl_Kunder[Kundnr],tbl_Kunder[Kundkategori])</f>
        <v>Livsmedel</v>
      </c>
      <c r="K9" t="str">
        <f>_xlfn.XLOOKUP(tbl_Data[[#This Row],[Kundnr]],tbl_Kunder[Kundnr],tbl_Kunder[Region])</f>
        <v>Öst</v>
      </c>
      <c r="L9" t="str">
        <f>_xlfn.XLOOKUP(tbl_Data[[#This Row],[Kundnr]],tbl_Kunder[Kundnr],tbl_Kunder[Kundansvarig])</f>
        <v>Malte Svensson</v>
      </c>
      <c r="O9" s="4" t="s">
        <v>19</v>
      </c>
      <c r="P9" s="2">
        <v>1187231.2000000004</v>
      </c>
    </row>
    <row r="10" spans="1:19" x14ac:dyDescent="0.25">
      <c r="A10" s="1">
        <v>45490</v>
      </c>
      <c r="B10">
        <v>1005</v>
      </c>
      <c r="C10" t="s">
        <v>21</v>
      </c>
      <c r="D10" t="s">
        <v>7</v>
      </c>
      <c r="E10" t="s">
        <v>8</v>
      </c>
      <c r="F10">
        <v>11</v>
      </c>
      <c r="G10" s="2">
        <v>12236.400000000001</v>
      </c>
      <c r="H10" s="2">
        <v>4668.4000000000015</v>
      </c>
      <c r="I10" t="str">
        <f>_xlfn.XLOOKUP(tbl_Data[[#This Row],[Kundnr]],tbl_Kunder[Kundnr],tbl_Kunder[Kundnamn])</f>
        <v>Prefolkia AB</v>
      </c>
      <c r="J10" t="str">
        <f>_xlfn.XLOOKUP(tbl_Data[[#This Row],[Kundnr]],tbl_Kunder[Kundnr],tbl_Kunder[Kundkategori])</f>
        <v>IT- och telecom</v>
      </c>
      <c r="K10" t="str">
        <f>_xlfn.XLOOKUP(tbl_Data[[#This Row],[Kundnr]],tbl_Kunder[Kundnr],tbl_Kunder[Region])</f>
        <v>Öst</v>
      </c>
      <c r="L10" t="str">
        <f>_xlfn.XLOOKUP(tbl_Data[[#This Row],[Kundnr]],tbl_Kunder[Kundnr],tbl_Kunder[Kundansvarig])</f>
        <v>Mac Winson</v>
      </c>
      <c r="O10" s="4" t="s">
        <v>47</v>
      </c>
      <c r="P10" s="2">
        <v>14507897.200000001</v>
      </c>
    </row>
    <row r="11" spans="1:19" x14ac:dyDescent="0.25">
      <c r="A11" s="1">
        <v>45399</v>
      </c>
      <c r="B11">
        <v>1006</v>
      </c>
      <c r="C11" t="s">
        <v>10</v>
      </c>
      <c r="D11" t="s">
        <v>7</v>
      </c>
      <c r="E11" t="s">
        <v>17</v>
      </c>
      <c r="F11">
        <v>28</v>
      </c>
      <c r="G11" s="2">
        <v>24192</v>
      </c>
      <c r="H11" s="2">
        <v>5600</v>
      </c>
      <c r="I11" t="str">
        <f>_xlfn.XLOOKUP(tbl_Data[[#This Row],[Kundnr]],tbl_Kunder[Kundnr],tbl_Kunder[Kundnamn])</f>
        <v>Allcto AB</v>
      </c>
      <c r="J11" t="str">
        <f>_xlfn.XLOOKUP(tbl_Data[[#This Row],[Kundnr]],tbl_Kunder[Kundnr],tbl_Kunder[Kundkategori])</f>
        <v>Livsmedel</v>
      </c>
      <c r="K11" t="str">
        <f>_xlfn.XLOOKUP(tbl_Data[[#This Row],[Kundnr]],tbl_Kunder[Kundnr],tbl_Kunder[Region])</f>
        <v>Öst</v>
      </c>
      <c r="L11" t="str">
        <f>_xlfn.XLOOKUP(tbl_Data[[#This Row],[Kundnr]],tbl_Kunder[Kundnr],tbl_Kunder[Kundansvarig])</f>
        <v>Malte Svensson</v>
      </c>
    </row>
    <row r="12" spans="1:19" x14ac:dyDescent="0.25">
      <c r="A12" s="1">
        <v>45454</v>
      </c>
      <c r="B12">
        <v>1003</v>
      </c>
      <c r="C12" t="s">
        <v>19</v>
      </c>
      <c r="D12" t="s">
        <v>7</v>
      </c>
      <c r="E12" t="s">
        <v>12</v>
      </c>
      <c r="F12">
        <v>25</v>
      </c>
      <c r="G12" s="2">
        <v>30450</v>
      </c>
      <c r="H12" s="2">
        <v>13450</v>
      </c>
      <c r="I12" t="str">
        <f>_xlfn.XLOOKUP(tbl_Data[[#This Row],[Kundnr]],tbl_Kunder[Kundnr],tbl_Kunder[Kundnamn])</f>
        <v>Vårdia AB</v>
      </c>
      <c r="J12" t="str">
        <f>_xlfn.XLOOKUP(tbl_Data[[#This Row],[Kundnr]],tbl_Kunder[Kundnr],tbl_Kunder[Kundkategori])</f>
        <v>Offentligt</v>
      </c>
      <c r="K12" t="str">
        <f>_xlfn.XLOOKUP(tbl_Data[[#This Row],[Kundnr]],tbl_Kunder[Kundnr],tbl_Kunder[Region])</f>
        <v>Syd</v>
      </c>
      <c r="L12" t="str">
        <f>_xlfn.XLOOKUP(tbl_Data[[#This Row],[Kundnr]],tbl_Kunder[Kundnr],tbl_Kunder[Kundansvarig])</f>
        <v>Clint Billton</v>
      </c>
    </row>
    <row r="13" spans="1:19" x14ac:dyDescent="0.25">
      <c r="A13" s="1">
        <v>45036</v>
      </c>
      <c r="B13">
        <v>1007</v>
      </c>
      <c r="C13" t="s">
        <v>14</v>
      </c>
      <c r="D13" t="s">
        <v>15</v>
      </c>
      <c r="E13" t="s">
        <v>16</v>
      </c>
      <c r="F13">
        <v>11</v>
      </c>
      <c r="G13" s="2">
        <v>11968</v>
      </c>
      <c r="H13" s="2">
        <v>3872</v>
      </c>
      <c r="I13" t="str">
        <f>_xlfn.XLOOKUP(tbl_Data[[#This Row],[Kundnr]],tbl_Kunder[Kundnr],tbl_Kunder[Kundnamn])</f>
        <v>Rellaxion AB</v>
      </c>
      <c r="J13" t="str">
        <f>_xlfn.XLOOKUP(tbl_Data[[#This Row],[Kundnr]],tbl_Kunder[Kundnr],tbl_Kunder[Kundkategori])</f>
        <v>Tillverkning</v>
      </c>
      <c r="K13" t="str">
        <f>_xlfn.XLOOKUP(tbl_Data[[#This Row],[Kundnr]],tbl_Kunder[Kundnr],tbl_Kunder[Region])</f>
        <v>Väst</v>
      </c>
      <c r="L13" t="str">
        <f>_xlfn.XLOOKUP(tbl_Data[[#This Row],[Kundnr]],tbl_Kunder[Kundnr],tbl_Kunder[Kundansvarig])</f>
        <v>Manne Faktursson</v>
      </c>
      <c r="O13" s="3" t="s">
        <v>46</v>
      </c>
      <c r="P13" t="s">
        <v>43</v>
      </c>
      <c r="Q13" t="s">
        <v>44</v>
      </c>
    </row>
    <row r="14" spans="1:19" x14ac:dyDescent="0.25">
      <c r="A14" s="1">
        <v>45138</v>
      </c>
      <c r="B14">
        <v>1007</v>
      </c>
      <c r="C14" t="s">
        <v>21</v>
      </c>
      <c r="D14" t="s">
        <v>7</v>
      </c>
      <c r="E14" t="s">
        <v>16</v>
      </c>
      <c r="F14">
        <v>30</v>
      </c>
      <c r="G14" s="2">
        <v>27540</v>
      </c>
      <c r="H14" s="2">
        <v>6900</v>
      </c>
      <c r="I14" t="str">
        <f>_xlfn.XLOOKUP(tbl_Data[[#This Row],[Kundnr]],tbl_Kunder[Kundnr],tbl_Kunder[Kundnamn])</f>
        <v>Rellaxion AB</v>
      </c>
      <c r="J14" t="str">
        <f>_xlfn.XLOOKUP(tbl_Data[[#This Row],[Kundnr]],tbl_Kunder[Kundnr],tbl_Kunder[Kundkategori])</f>
        <v>Tillverkning</v>
      </c>
      <c r="K14" t="str">
        <f>_xlfn.XLOOKUP(tbl_Data[[#This Row],[Kundnr]],tbl_Kunder[Kundnr],tbl_Kunder[Region])</f>
        <v>Väst</v>
      </c>
      <c r="L14" t="str">
        <f>_xlfn.XLOOKUP(tbl_Data[[#This Row],[Kundnr]],tbl_Kunder[Kundnr],tbl_Kunder[Kundansvarig])</f>
        <v>Manne Faktursson</v>
      </c>
      <c r="O14" s="4" t="s">
        <v>8</v>
      </c>
      <c r="P14" s="8">
        <v>6897216.0000000019</v>
      </c>
      <c r="Q14" s="5">
        <v>0.57544660499972267</v>
      </c>
    </row>
    <row r="15" spans="1:19" x14ac:dyDescent="0.25">
      <c r="A15" s="1">
        <v>45554</v>
      </c>
      <c r="B15">
        <v>1008</v>
      </c>
      <c r="C15" t="s">
        <v>10</v>
      </c>
      <c r="D15" t="s">
        <v>7</v>
      </c>
      <c r="E15" t="s">
        <v>17</v>
      </c>
      <c r="F15">
        <v>10</v>
      </c>
      <c r="G15" s="2">
        <v>9600</v>
      </c>
      <c r="H15" s="2">
        <v>2960</v>
      </c>
      <c r="I15" t="str">
        <f>_xlfn.XLOOKUP(tbl_Data[[#This Row],[Kundnr]],tbl_Kunder[Kundnr],tbl_Kunder[Kundnamn])</f>
        <v>Rödtand AB</v>
      </c>
      <c r="J15" t="str">
        <f>_xlfn.XLOOKUP(tbl_Data[[#This Row],[Kundnr]],tbl_Kunder[Kundnr],tbl_Kunder[Kundkategori])</f>
        <v>Livsmedel</v>
      </c>
      <c r="K15" t="str">
        <f>_xlfn.XLOOKUP(tbl_Data[[#This Row],[Kundnr]],tbl_Kunder[Kundnr],tbl_Kunder[Region])</f>
        <v>Väst</v>
      </c>
      <c r="L15" t="str">
        <f>_xlfn.XLOOKUP(tbl_Data[[#This Row],[Kundnr]],tbl_Kunder[Kundnr],tbl_Kunder[Kundansvarig])</f>
        <v>Malte Svensson</v>
      </c>
      <c r="O15" s="4" t="s">
        <v>17</v>
      </c>
      <c r="P15" s="2">
        <v>4737207.9999999981</v>
      </c>
      <c r="Q15" s="6">
        <v>0.64200722681101763</v>
      </c>
    </row>
    <row r="16" spans="1:19" x14ac:dyDescent="0.25">
      <c r="A16" s="1">
        <v>45095</v>
      </c>
      <c r="B16">
        <v>1003</v>
      </c>
      <c r="C16" t="s">
        <v>6</v>
      </c>
      <c r="D16" t="s">
        <v>7</v>
      </c>
      <c r="E16" t="s">
        <v>12</v>
      </c>
      <c r="F16">
        <v>25</v>
      </c>
      <c r="G16" s="2">
        <v>32550</v>
      </c>
      <c r="H16" s="2">
        <v>17550</v>
      </c>
      <c r="I16" t="str">
        <f>_xlfn.XLOOKUP(tbl_Data[[#This Row],[Kundnr]],tbl_Kunder[Kundnr],tbl_Kunder[Kundnamn])</f>
        <v>Vårdia AB</v>
      </c>
      <c r="J16" t="str">
        <f>_xlfn.XLOOKUP(tbl_Data[[#This Row],[Kundnr]],tbl_Kunder[Kundnr],tbl_Kunder[Kundkategori])</f>
        <v>Offentligt</v>
      </c>
      <c r="K16" t="str">
        <f>_xlfn.XLOOKUP(tbl_Data[[#This Row],[Kundnr]],tbl_Kunder[Kundnr],tbl_Kunder[Region])</f>
        <v>Syd</v>
      </c>
      <c r="L16" t="str">
        <f>_xlfn.XLOOKUP(tbl_Data[[#This Row],[Kundnr]],tbl_Kunder[Kundnr],tbl_Kunder[Kundansvarig])</f>
        <v>Clint Billton</v>
      </c>
      <c r="O16" s="4" t="s">
        <v>12</v>
      </c>
      <c r="P16" s="2">
        <v>4601735.9999999963</v>
      </c>
      <c r="Q16" s="5">
        <v>0.56735806949299672</v>
      </c>
    </row>
    <row r="17" spans="1:20" x14ac:dyDescent="0.25">
      <c r="A17" s="1">
        <v>45604</v>
      </c>
      <c r="B17">
        <v>1008</v>
      </c>
      <c r="C17" t="s">
        <v>14</v>
      </c>
      <c r="D17" t="s">
        <v>15</v>
      </c>
      <c r="E17" t="s">
        <v>17</v>
      </c>
      <c r="F17">
        <v>13</v>
      </c>
      <c r="G17" s="2">
        <v>16640</v>
      </c>
      <c r="H17" s="2">
        <v>7072</v>
      </c>
      <c r="I17" t="str">
        <f>_xlfn.XLOOKUP(tbl_Data[[#This Row],[Kundnr]],tbl_Kunder[Kundnr],tbl_Kunder[Kundnamn])</f>
        <v>Rödtand AB</v>
      </c>
      <c r="J17" t="str">
        <f>_xlfn.XLOOKUP(tbl_Data[[#This Row],[Kundnr]],tbl_Kunder[Kundnr],tbl_Kunder[Kundkategori])</f>
        <v>Livsmedel</v>
      </c>
      <c r="K17" t="str">
        <f>_xlfn.XLOOKUP(tbl_Data[[#This Row],[Kundnr]],tbl_Kunder[Kundnr],tbl_Kunder[Region])</f>
        <v>Väst</v>
      </c>
      <c r="L17" t="str">
        <f>_xlfn.XLOOKUP(tbl_Data[[#This Row],[Kundnr]],tbl_Kunder[Kundnr],tbl_Kunder[Kundansvarig])</f>
        <v>Malte Svensson</v>
      </c>
      <c r="O17" s="4" t="s">
        <v>16</v>
      </c>
      <c r="P17" s="2">
        <v>4699943.9999999981</v>
      </c>
      <c r="Q17" s="5">
        <v>0.58980855891186001</v>
      </c>
    </row>
    <row r="18" spans="1:20" x14ac:dyDescent="0.25">
      <c r="A18" s="1">
        <v>45450</v>
      </c>
      <c r="B18">
        <v>1001</v>
      </c>
      <c r="C18" t="s">
        <v>21</v>
      </c>
      <c r="D18" t="s">
        <v>7</v>
      </c>
      <c r="E18" t="s">
        <v>8</v>
      </c>
      <c r="F18">
        <v>4</v>
      </c>
      <c r="G18" s="2">
        <v>4579.2</v>
      </c>
      <c r="H18" s="2">
        <v>1827.1999999999998</v>
      </c>
      <c r="I18" t="str">
        <f>_xlfn.XLOOKUP(tbl_Data[[#This Row],[Kundnr]],tbl_Kunder[Kundnr],tbl_Kunder[Kundnamn])</f>
        <v>Telefonera Mera AB</v>
      </c>
      <c r="J18" t="str">
        <f>_xlfn.XLOOKUP(tbl_Data[[#This Row],[Kundnr]],tbl_Kunder[Kundnr],tbl_Kunder[Kundkategori])</f>
        <v>IT- och telecom</v>
      </c>
      <c r="K18" t="str">
        <f>_xlfn.XLOOKUP(tbl_Data[[#This Row],[Kundnr]],tbl_Kunder[Kundnr],tbl_Kunder[Region])</f>
        <v>Väst</v>
      </c>
      <c r="L18" t="str">
        <f>_xlfn.XLOOKUP(tbl_Data[[#This Row],[Kundnr]],tbl_Kunder[Kundnr],tbl_Kunder[Kundansvarig])</f>
        <v>Mac Winson</v>
      </c>
      <c r="O18" s="4" t="s">
        <v>47</v>
      </c>
      <c r="P18" s="2">
        <v>20936104.00000003</v>
      </c>
      <c r="Q18" s="5">
        <v>0.59068116722668462</v>
      </c>
    </row>
    <row r="19" spans="1:20" x14ac:dyDescent="0.25">
      <c r="A19" s="1">
        <v>45082</v>
      </c>
      <c r="B19">
        <v>1001</v>
      </c>
      <c r="C19" t="s">
        <v>6</v>
      </c>
      <c r="D19" t="s">
        <v>7</v>
      </c>
      <c r="E19" t="s">
        <v>8</v>
      </c>
      <c r="F19">
        <v>11</v>
      </c>
      <c r="G19" s="2">
        <v>14458.400000000001</v>
      </c>
      <c r="H19" s="2">
        <v>7858.4000000000015</v>
      </c>
      <c r="I19" t="str">
        <f>_xlfn.XLOOKUP(tbl_Data[[#This Row],[Kundnr]],tbl_Kunder[Kundnr],tbl_Kunder[Kundnamn])</f>
        <v>Telefonera Mera AB</v>
      </c>
      <c r="J19" t="str">
        <f>_xlfn.XLOOKUP(tbl_Data[[#This Row],[Kundnr]],tbl_Kunder[Kundnr],tbl_Kunder[Kundkategori])</f>
        <v>IT- och telecom</v>
      </c>
      <c r="K19" t="str">
        <f>_xlfn.XLOOKUP(tbl_Data[[#This Row],[Kundnr]],tbl_Kunder[Kundnr],tbl_Kunder[Region])</f>
        <v>Väst</v>
      </c>
      <c r="L19" t="str">
        <f>_xlfn.XLOOKUP(tbl_Data[[#This Row],[Kundnr]],tbl_Kunder[Kundnr],tbl_Kunder[Kundansvarig])</f>
        <v>Mac Winson</v>
      </c>
    </row>
    <row r="20" spans="1:20" x14ac:dyDescent="0.25">
      <c r="A20" s="1">
        <v>45470</v>
      </c>
      <c r="B20">
        <v>1008</v>
      </c>
      <c r="C20" t="s">
        <v>14</v>
      </c>
      <c r="D20" t="s">
        <v>15</v>
      </c>
      <c r="E20" t="s">
        <v>17</v>
      </c>
      <c r="F20">
        <v>17</v>
      </c>
      <c r="G20" s="2">
        <v>21760</v>
      </c>
      <c r="H20" s="2">
        <v>9248</v>
      </c>
      <c r="I20" t="str">
        <f>_xlfn.XLOOKUP(tbl_Data[[#This Row],[Kundnr]],tbl_Kunder[Kundnr],tbl_Kunder[Kundnamn])</f>
        <v>Rödtand AB</v>
      </c>
      <c r="J20" t="str">
        <f>_xlfn.XLOOKUP(tbl_Data[[#This Row],[Kundnr]],tbl_Kunder[Kundnr],tbl_Kunder[Kundkategori])</f>
        <v>Livsmedel</v>
      </c>
      <c r="K20" t="str">
        <f>_xlfn.XLOOKUP(tbl_Data[[#This Row],[Kundnr]],tbl_Kunder[Kundnr],tbl_Kunder[Region])</f>
        <v>Väst</v>
      </c>
      <c r="L20" t="str">
        <f>_xlfn.XLOOKUP(tbl_Data[[#This Row],[Kundnr]],tbl_Kunder[Kundnr],tbl_Kunder[Kundansvarig])</f>
        <v>Malte Svensson</v>
      </c>
    </row>
    <row r="21" spans="1:20" x14ac:dyDescent="0.25">
      <c r="A21" s="1">
        <v>45255</v>
      </c>
      <c r="B21">
        <v>1003</v>
      </c>
      <c r="C21" t="s">
        <v>23</v>
      </c>
      <c r="D21" t="s">
        <v>15</v>
      </c>
      <c r="E21" t="s">
        <v>12</v>
      </c>
      <c r="F21">
        <v>27</v>
      </c>
      <c r="G21" s="2">
        <v>39690</v>
      </c>
      <c r="H21" s="2">
        <v>19170</v>
      </c>
      <c r="I21" t="str">
        <f>_xlfn.XLOOKUP(tbl_Data[[#This Row],[Kundnr]],tbl_Kunder[Kundnr],tbl_Kunder[Kundnamn])</f>
        <v>Vårdia AB</v>
      </c>
      <c r="J21" t="str">
        <f>_xlfn.XLOOKUP(tbl_Data[[#This Row],[Kundnr]],tbl_Kunder[Kundnr],tbl_Kunder[Kundkategori])</f>
        <v>Offentligt</v>
      </c>
      <c r="K21" t="str">
        <f>_xlfn.XLOOKUP(tbl_Data[[#This Row],[Kundnr]],tbl_Kunder[Kundnr],tbl_Kunder[Region])</f>
        <v>Syd</v>
      </c>
      <c r="L21" t="str">
        <f>_xlfn.XLOOKUP(tbl_Data[[#This Row],[Kundnr]],tbl_Kunder[Kundnr],tbl_Kunder[Kundansvarig])</f>
        <v>Clint Billton</v>
      </c>
      <c r="O21" s="3" t="s">
        <v>46</v>
      </c>
      <c r="P21" t="s">
        <v>44</v>
      </c>
      <c r="Q21" t="s">
        <v>43</v>
      </c>
      <c r="R21" t="s">
        <v>45</v>
      </c>
      <c r="S21" t="s">
        <v>49</v>
      </c>
      <c r="T21" t="s">
        <v>48</v>
      </c>
    </row>
    <row r="22" spans="1:20" x14ac:dyDescent="0.25">
      <c r="A22" s="1">
        <v>45538</v>
      </c>
      <c r="B22">
        <v>1009</v>
      </c>
      <c r="C22" t="s">
        <v>14</v>
      </c>
      <c r="D22" t="s">
        <v>15</v>
      </c>
      <c r="E22" t="s">
        <v>16</v>
      </c>
      <c r="F22">
        <v>17</v>
      </c>
      <c r="G22" s="2">
        <v>20889.599999999999</v>
      </c>
      <c r="H22" s="2">
        <v>8377.5999999999985</v>
      </c>
      <c r="I22" t="str">
        <f>_xlfn.XLOOKUP(tbl_Data[[#This Row],[Kundnr]],tbl_Kunder[Kundnr],tbl_Kunder[Kundnamn])</f>
        <v>Bollberga AB</v>
      </c>
      <c r="J22" t="str">
        <f>_xlfn.XLOOKUP(tbl_Data[[#This Row],[Kundnr]],tbl_Kunder[Kundnr],tbl_Kunder[Kundkategori])</f>
        <v>Tillverkning</v>
      </c>
      <c r="K22" t="str">
        <f>_xlfn.XLOOKUP(tbl_Data[[#This Row],[Kundnr]],tbl_Kunder[Kundnr],tbl_Kunder[Region])</f>
        <v>Öst</v>
      </c>
      <c r="L22" t="str">
        <f>_xlfn.XLOOKUP(tbl_Data[[#This Row],[Kundnr]],tbl_Kunder[Kundnr],tbl_Kunder[Kundansvarig])</f>
        <v>Manne Faktursson</v>
      </c>
      <c r="O22" s="4" t="s">
        <v>35</v>
      </c>
      <c r="P22" s="2">
        <v>0.58323924918647674</v>
      </c>
      <c r="Q22" s="2">
        <v>8100807.9999999991</v>
      </c>
      <c r="R22" s="2">
        <v>1218.6838290778276</v>
      </c>
      <c r="S22" s="2">
        <v>5788531.6000000006</v>
      </c>
      <c r="T22" s="8">
        <v>13889339.6</v>
      </c>
    </row>
    <row r="23" spans="1:20" x14ac:dyDescent="0.25">
      <c r="A23" s="1">
        <v>45603</v>
      </c>
      <c r="B23">
        <v>1006</v>
      </c>
      <c r="C23" t="s">
        <v>23</v>
      </c>
      <c r="D23" t="s">
        <v>15</v>
      </c>
      <c r="E23" t="s">
        <v>17</v>
      </c>
      <c r="F23">
        <v>20</v>
      </c>
      <c r="G23" s="2">
        <v>25200</v>
      </c>
      <c r="H23" s="2">
        <v>10000</v>
      </c>
      <c r="I23" t="str">
        <f>_xlfn.XLOOKUP(tbl_Data[[#This Row],[Kundnr]],tbl_Kunder[Kundnr],tbl_Kunder[Kundnamn])</f>
        <v>Allcto AB</v>
      </c>
      <c r="J23" t="str">
        <f>_xlfn.XLOOKUP(tbl_Data[[#This Row],[Kundnr]],tbl_Kunder[Kundnr],tbl_Kunder[Kundkategori])</f>
        <v>Livsmedel</v>
      </c>
      <c r="K23" t="str">
        <f>_xlfn.XLOOKUP(tbl_Data[[#This Row],[Kundnr]],tbl_Kunder[Kundnr],tbl_Kunder[Region])</f>
        <v>Öst</v>
      </c>
      <c r="L23" t="str">
        <f>_xlfn.XLOOKUP(tbl_Data[[#This Row],[Kundnr]],tbl_Kunder[Kundnr],tbl_Kunder[Kundansvarig])</f>
        <v>Malte Svensson</v>
      </c>
      <c r="O23" s="4" t="s">
        <v>34</v>
      </c>
      <c r="P23" s="2">
        <v>0.59109446819162281</v>
      </c>
      <c r="Q23" s="2">
        <v>7269375.9999999991</v>
      </c>
      <c r="R23" s="2">
        <v>1200.5235064427959</v>
      </c>
      <c r="S23" s="2">
        <v>5028786.8000000017</v>
      </c>
      <c r="T23" s="2">
        <v>12298162.800000001</v>
      </c>
    </row>
    <row r="24" spans="1:20" x14ac:dyDescent="0.25">
      <c r="A24" s="1">
        <v>44999</v>
      </c>
      <c r="B24">
        <v>1003</v>
      </c>
      <c r="C24" t="s">
        <v>14</v>
      </c>
      <c r="D24" t="s">
        <v>15</v>
      </c>
      <c r="E24" t="s">
        <v>12</v>
      </c>
      <c r="F24">
        <v>11</v>
      </c>
      <c r="G24" s="2">
        <v>14784</v>
      </c>
      <c r="H24" s="2">
        <v>6688</v>
      </c>
      <c r="I24" t="str">
        <f>_xlfn.XLOOKUP(tbl_Data[[#This Row],[Kundnr]],tbl_Kunder[Kundnr],tbl_Kunder[Kundnamn])</f>
        <v>Vårdia AB</v>
      </c>
      <c r="J24" t="str">
        <f>_xlfn.XLOOKUP(tbl_Data[[#This Row],[Kundnr]],tbl_Kunder[Kundnr],tbl_Kunder[Kundkategori])</f>
        <v>Offentligt</v>
      </c>
      <c r="K24" t="str">
        <f>_xlfn.XLOOKUP(tbl_Data[[#This Row],[Kundnr]],tbl_Kunder[Kundnr],tbl_Kunder[Region])</f>
        <v>Syd</v>
      </c>
      <c r="L24" t="str">
        <f>_xlfn.XLOOKUP(tbl_Data[[#This Row],[Kundnr]],tbl_Kunder[Kundnr],tbl_Kunder[Kundansvarig])</f>
        <v>Clint Billton</v>
      </c>
      <c r="O24" s="4" t="s">
        <v>36</v>
      </c>
      <c r="P24" s="2">
        <v>0.60129862491852748</v>
      </c>
      <c r="Q24" s="2">
        <v>5565919.9999999981</v>
      </c>
      <c r="R24" s="2">
        <v>1173.788840984022</v>
      </c>
      <c r="S24" s="2">
        <v>3690578.7999999989</v>
      </c>
      <c r="T24" s="2">
        <v>9256498.799999997</v>
      </c>
    </row>
    <row r="25" spans="1:20" x14ac:dyDescent="0.25">
      <c r="A25" s="1">
        <v>45159</v>
      </c>
      <c r="B25">
        <v>1003</v>
      </c>
      <c r="C25" t="s">
        <v>14</v>
      </c>
      <c r="D25" t="s">
        <v>15</v>
      </c>
      <c r="E25" t="s">
        <v>12</v>
      </c>
      <c r="F25">
        <v>16</v>
      </c>
      <c r="G25" s="2">
        <v>21504</v>
      </c>
      <c r="H25" s="2">
        <v>9728</v>
      </c>
      <c r="I25" t="str">
        <f>_xlfn.XLOOKUP(tbl_Data[[#This Row],[Kundnr]],tbl_Kunder[Kundnr],tbl_Kunder[Kundnamn])</f>
        <v>Vårdia AB</v>
      </c>
      <c r="J25" t="str">
        <f>_xlfn.XLOOKUP(tbl_Data[[#This Row],[Kundnr]],tbl_Kunder[Kundnr],tbl_Kunder[Kundkategori])</f>
        <v>Offentligt</v>
      </c>
      <c r="K25" t="str">
        <f>_xlfn.XLOOKUP(tbl_Data[[#This Row],[Kundnr]],tbl_Kunder[Kundnr],tbl_Kunder[Region])</f>
        <v>Syd</v>
      </c>
      <c r="L25" t="str">
        <f>_xlfn.XLOOKUP(tbl_Data[[#This Row],[Kundnr]],tbl_Kunder[Kundnr],tbl_Kunder[Kundansvarig])</f>
        <v>Clint Billton</v>
      </c>
      <c r="O25" s="4" t="s">
        <v>47</v>
      </c>
      <c r="P25" s="2">
        <v>0.59068116722668407</v>
      </c>
      <c r="Q25" s="2">
        <v>20936103.999999993</v>
      </c>
      <c r="R25" s="2">
        <v>1200.3929014122668</v>
      </c>
      <c r="S25" s="2">
        <v>14507897.200000001</v>
      </c>
      <c r="T25" s="2">
        <v>35444001.199999996</v>
      </c>
    </row>
    <row r="26" spans="1:20" x14ac:dyDescent="0.25">
      <c r="A26" s="1">
        <v>45425</v>
      </c>
      <c r="B26">
        <v>1003</v>
      </c>
      <c r="C26" t="s">
        <v>19</v>
      </c>
      <c r="D26" t="s">
        <v>7</v>
      </c>
      <c r="E26" t="s">
        <v>12</v>
      </c>
      <c r="F26">
        <v>12</v>
      </c>
      <c r="G26" s="2">
        <v>14616</v>
      </c>
      <c r="H26" s="2">
        <v>6456</v>
      </c>
      <c r="I26" t="str">
        <f>_xlfn.XLOOKUP(tbl_Data[[#This Row],[Kundnr]],tbl_Kunder[Kundnr],tbl_Kunder[Kundnamn])</f>
        <v>Vårdia AB</v>
      </c>
      <c r="J26" t="str">
        <f>_xlfn.XLOOKUP(tbl_Data[[#This Row],[Kundnr]],tbl_Kunder[Kundnr],tbl_Kunder[Kundkategori])</f>
        <v>Offentligt</v>
      </c>
      <c r="K26" t="str">
        <f>_xlfn.XLOOKUP(tbl_Data[[#This Row],[Kundnr]],tbl_Kunder[Kundnr],tbl_Kunder[Region])</f>
        <v>Syd</v>
      </c>
      <c r="L26" t="str">
        <f>_xlfn.XLOOKUP(tbl_Data[[#This Row],[Kundnr]],tbl_Kunder[Kundnr],tbl_Kunder[Kundansvarig])</f>
        <v>Clint Billton</v>
      </c>
    </row>
    <row r="27" spans="1:20" x14ac:dyDescent="0.25">
      <c r="A27" s="1">
        <v>45437</v>
      </c>
      <c r="B27">
        <v>1010</v>
      </c>
      <c r="C27" t="s">
        <v>14</v>
      </c>
      <c r="D27" t="s">
        <v>15</v>
      </c>
      <c r="E27" t="s">
        <v>17</v>
      </c>
      <c r="F27">
        <v>10</v>
      </c>
      <c r="G27" s="2">
        <v>10112</v>
      </c>
      <c r="H27" s="2">
        <v>2752</v>
      </c>
      <c r="I27" t="str">
        <f>_xlfn.XLOOKUP(tbl_Data[[#This Row],[Kundnr]],tbl_Kunder[Kundnr],tbl_Kunder[Kundnamn])</f>
        <v>Trollerilådan AB</v>
      </c>
      <c r="J27" t="str">
        <f>_xlfn.XLOOKUP(tbl_Data[[#This Row],[Kundnr]],tbl_Kunder[Kundnr],tbl_Kunder[Kundkategori])</f>
        <v>Livsmedel</v>
      </c>
      <c r="K27" t="str">
        <f>_xlfn.XLOOKUP(tbl_Data[[#This Row],[Kundnr]],tbl_Kunder[Kundnr],tbl_Kunder[Region])</f>
        <v>Syd</v>
      </c>
      <c r="L27" t="str">
        <f>_xlfn.XLOOKUP(tbl_Data[[#This Row],[Kundnr]],tbl_Kunder[Kundnr],tbl_Kunder[Kundansvarig])</f>
        <v>Malte Svensson</v>
      </c>
    </row>
    <row r="28" spans="1:20" x14ac:dyDescent="0.25">
      <c r="A28" s="1">
        <v>45096</v>
      </c>
      <c r="B28">
        <v>1010</v>
      </c>
      <c r="C28" t="s">
        <v>20</v>
      </c>
      <c r="D28" t="s">
        <v>15</v>
      </c>
      <c r="E28" t="s">
        <v>17</v>
      </c>
      <c r="F28">
        <v>20</v>
      </c>
      <c r="G28" s="2">
        <v>24648</v>
      </c>
      <c r="H28" s="2">
        <v>7688</v>
      </c>
      <c r="I28" t="str">
        <f>_xlfn.XLOOKUP(tbl_Data[[#This Row],[Kundnr]],tbl_Kunder[Kundnr],tbl_Kunder[Kundnamn])</f>
        <v>Trollerilådan AB</v>
      </c>
      <c r="J28" t="str">
        <f>_xlfn.XLOOKUP(tbl_Data[[#This Row],[Kundnr]],tbl_Kunder[Kundnr],tbl_Kunder[Kundkategori])</f>
        <v>Livsmedel</v>
      </c>
      <c r="K28" t="str">
        <f>_xlfn.XLOOKUP(tbl_Data[[#This Row],[Kundnr]],tbl_Kunder[Kundnr],tbl_Kunder[Region])</f>
        <v>Syd</v>
      </c>
      <c r="L28" t="str">
        <f>_xlfn.XLOOKUP(tbl_Data[[#This Row],[Kundnr]],tbl_Kunder[Kundnr],tbl_Kunder[Kundansvarig])</f>
        <v>Malte Svensson</v>
      </c>
      <c r="O28" s="3" t="s">
        <v>46</v>
      </c>
      <c r="P28" t="s">
        <v>44</v>
      </c>
      <c r="Q28" t="s">
        <v>43</v>
      </c>
      <c r="R28" t="s">
        <v>45</v>
      </c>
      <c r="S28" t="s">
        <v>49</v>
      </c>
      <c r="T28" t="s">
        <v>48</v>
      </c>
    </row>
    <row r="29" spans="1:20" x14ac:dyDescent="0.25">
      <c r="A29" s="1">
        <v>45071</v>
      </c>
      <c r="B29">
        <v>1003</v>
      </c>
      <c r="C29" t="s">
        <v>21</v>
      </c>
      <c r="D29" t="s">
        <v>7</v>
      </c>
      <c r="E29" t="s">
        <v>12</v>
      </c>
      <c r="F29">
        <v>11</v>
      </c>
      <c r="G29" s="2">
        <v>12474</v>
      </c>
      <c r="H29" s="2">
        <v>4906</v>
      </c>
      <c r="I29" t="str">
        <f>_xlfn.XLOOKUP(tbl_Data[[#This Row],[Kundnr]],tbl_Kunder[Kundnr],tbl_Kunder[Kundnamn])</f>
        <v>Vårdia AB</v>
      </c>
      <c r="J29" t="str">
        <f>_xlfn.XLOOKUP(tbl_Data[[#This Row],[Kundnr]],tbl_Kunder[Kundnr],tbl_Kunder[Kundkategori])</f>
        <v>Offentligt</v>
      </c>
      <c r="K29" t="str">
        <f>_xlfn.XLOOKUP(tbl_Data[[#This Row],[Kundnr]],tbl_Kunder[Kundnr],tbl_Kunder[Region])</f>
        <v>Syd</v>
      </c>
      <c r="L29" t="str">
        <f>_xlfn.XLOOKUP(tbl_Data[[#This Row],[Kundnr]],tbl_Kunder[Kundnr],tbl_Kunder[Kundansvarig])</f>
        <v>Clint Billton</v>
      </c>
      <c r="O29" s="4" t="s">
        <v>21</v>
      </c>
      <c r="P29" s="2">
        <v>0.64146191482147452</v>
      </c>
      <c r="Q29" s="2">
        <v>3795008</v>
      </c>
      <c r="R29" s="2">
        <v>1072.5500362581581</v>
      </c>
      <c r="S29" s="2">
        <v>2121178</v>
      </c>
      <c r="T29" s="2">
        <v>5916186</v>
      </c>
    </row>
    <row r="30" spans="1:20" x14ac:dyDescent="0.25">
      <c r="A30" s="1">
        <v>45201</v>
      </c>
      <c r="B30">
        <v>1003</v>
      </c>
      <c r="C30" t="s">
        <v>20</v>
      </c>
      <c r="D30" t="s">
        <v>15</v>
      </c>
      <c r="E30" t="s">
        <v>12</v>
      </c>
      <c r="F30">
        <v>16</v>
      </c>
      <c r="G30" s="2">
        <v>26208</v>
      </c>
      <c r="H30" s="2">
        <v>12640</v>
      </c>
      <c r="I30" t="str">
        <f>_xlfn.XLOOKUP(tbl_Data[[#This Row],[Kundnr]],tbl_Kunder[Kundnr],tbl_Kunder[Kundnamn])</f>
        <v>Vårdia AB</v>
      </c>
      <c r="J30" t="str">
        <f>_xlfn.XLOOKUP(tbl_Data[[#This Row],[Kundnr]],tbl_Kunder[Kundnr],tbl_Kunder[Kundkategori])</f>
        <v>Offentligt</v>
      </c>
      <c r="K30" t="str">
        <f>_xlfn.XLOOKUP(tbl_Data[[#This Row],[Kundnr]],tbl_Kunder[Kundnr],tbl_Kunder[Region])</f>
        <v>Syd</v>
      </c>
      <c r="L30" t="str">
        <f>_xlfn.XLOOKUP(tbl_Data[[#This Row],[Kundnr]],tbl_Kunder[Kundnr],tbl_Kunder[Kundansvarig])</f>
        <v>Clint Billton</v>
      </c>
      <c r="O30" s="4" t="s">
        <v>20</v>
      </c>
      <c r="P30" s="2">
        <v>0.54212112115450894</v>
      </c>
      <c r="Q30" s="2">
        <v>2281967.9999999995</v>
      </c>
      <c r="R30" s="2">
        <v>1564.2260869565216</v>
      </c>
      <c r="S30" s="2">
        <v>1927364.4</v>
      </c>
      <c r="T30" s="2">
        <v>4209332.3999999994</v>
      </c>
    </row>
    <row r="31" spans="1:20" x14ac:dyDescent="0.25">
      <c r="A31" s="1">
        <v>45656</v>
      </c>
      <c r="B31">
        <v>1003</v>
      </c>
      <c r="C31" t="s">
        <v>23</v>
      </c>
      <c r="D31" t="s">
        <v>15</v>
      </c>
      <c r="E31" t="s">
        <v>12</v>
      </c>
      <c r="F31">
        <v>8</v>
      </c>
      <c r="G31" s="2">
        <v>11760</v>
      </c>
      <c r="H31" s="2">
        <v>5680</v>
      </c>
      <c r="I31" t="str">
        <f>_xlfn.XLOOKUP(tbl_Data[[#This Row],[Kundnr]],tbl_Kunder[Kundnr],tbl_Kunder[Kundnamn])</f>
        <v>Vårdia AB</v>
      </c>
      <c r="J31" t="str">
        <f>_xlfn.XLOOKUP(tbl_Data[[#This Row],[Kundnr]],tbl_Kunder[Kundnr],tbl_Kunder[Kundkategori])</f>
        <v>Offentligt</v>
      </c>
      <c r="K31" t="str">
        <f>_xlfn.XLOOKUP(tbl_Data[[#This Row],[Kundnr]],tbl_Kunder[Kundnr],tbl_Kunder[Region])</f>
        <v>Syd</v>
      </c>
      <c r="L31" t="str">
        <f>_xlfn.XLOOKUP(tbl_Data[[#This Row],[Kundnr]],tbl_Kunder[Kundnr],tbl_Kunder[Kundansvarig])</f>
        <v>Clint Billton</v>
      </c>
      <c r="O31" s="4" t="s">
        <v>14</v>
      </c>
      <c r="P31" s="2">
        <v>0.57428355073143778</v>
      </c>
      <c r="Q31" s="2">
        <v>5639967.9999999981</v>
      </c>
      <c r="R31" s="2">
        <v>1281.5968680673361</v>
      </c>
      <c r="S31" s="2">
        <v>4180908.7999999993</v>
      </c>
      <c r="T31" s="2">
        <v>9820876.799999997</v>
      </c>
    </row>
    <row r="32" spans="1:20" x14ac:dyDescent="0.25">
      <c r="A32" s="1">
        <v>45278</v>
      </c>
      <c r="B32">
        <v>1008</v>
      </c>
      <c r="C32" t="s">
        <v>6</v>
      </c>
      <c r="D32" t="s">
        <v>7</v>
      </c>
      <c r="E32" t="s">
        <v>17</v>
      </c>
      <c r="F32">
        <v>18</v>
      </c>
      <c r="G32" s="2">
        <v>22320</v>
      </c>
      <c r="H32" s="2">
        <v>11520</v>
      </c>
      <c r="I32" t="str">
        <f>_xlfn.XLOOKUP(tbl_Data[[#This Row],[Kundnr]],tbl_Kunder[Kundnr],tbl_Kunder[Kundnamn])</f>
        <v>Rödtand AB</v>
      </c>
      <c r="J32" t="str">
        <f>_xlfn.XLOOKUP(tbl_Data[[#This Row],[Kundnr]],tbl_Kunder[Kundnr],tbl_Kunder[Kundkategori])</f>
        <v>Livsmedel</v>
      </c>
      <c r="K32" t="str">
        <f>_xlfn.XLOOKUP(tbl_Data[[#This Row],[Kundnr]],tbl_Kunder[Kundnr],tbl_Kunder[Region])</f>
        <v>Väst</v>
      </c>
      <c r="L32" t="str">
        <f>_xlfn.XLOOKUP(tbl_Data[[#This Row],[Kundnr]],tbl_Kunder[Kundnr],tbl_Kunder[Kundansvarig])</f>
        <v>Malte Svensson</v>
      </c>
      <c r="O32" s="4" t="s">
        <v>23</v>
      </c>
      <c r="P32" s="2">
        <v>0.54455888938647556</v>
      </c>
      <c r="Q32" s="2">
        <v>2091520</v>
      </c>
      <c r="R32" s="2">
        <v>1395.625</v>
      </c>
      <c r="S32" s="2">
        <v>1749240</v>
      </c>
      <c r="T32" s="2">
        <v>3840760</v>
      </c>
    </row>
    <row r="33" spans="1:20" x14ac:dyDescent="0.25">
      <c r="A33" s="1">
        <v>45489</v>
      </c>
      <c r="B33">
        <v>1003</v>
      </c>
      <c r="C33" t="s">
        <v>19</v>
      </c>
      <c r="D33" t="s">
        <v>7</v>
      </c>
      <c r="E33" t="s">
        <v>12</v>
      </c>
      <c r="F33">
        <v>21</v>
      </c>
      <c r="G33" s="2">
        <v>25578</v>
      </c>
      <c r="H33" s="2">
        <v>11298</v>
      </c>
      <c r="I33" t="str">
        <f>_xlfn.XLOOKUP(tbl_Data[[#This Row],[Kundnr]],tbl_Kunder[Kundnr],tbl_Kunder[Kundnamn])</f>
        <v>Vårdia AB</v>
      </c>
      <c r="J33" t="str">
        <f>_xlfn.XLOOKUP(tbl_Data[[#This Row],[Kundnr]],tbl_Kunder[Kundnr],tbl_Kunder[Kundkategori])</f>
        <v>Offentligt</v>
      </c>
      <c r="K33" t="str">
        <f>_xlfn.XLOOKUP(tbl_Data[[#This Row],[Kundnr]],tbl_Kunder[Kundnr],tbl_Kunder[Region])</f>
        <v>Syd</v>
      </c>
      <c r="L33" t="str">
        <f>_xlfn.XLOOKUP(tbl_Data[[#This Row],[Kundnr]],tbl_Kunder[Kundnr],tbl_Kunder[Kundansvarig])</f>
        <v>Clint Billton</v>
      </c>
      <c r="O33" s="4" t="s">
        <v>6</v>
      </c>
      <c r="P33" s="2">
        <v>0.48201613603539845</v>
      </c>
      <c r="Q33" s="2">
        <v>1445400.0000000012</v>
      </c>
      <c r="R33" s="2">
        <v>1244.7716064757167</v>
      </c>
      <c r="S33" s="2">
        <v>1553254.8</v>
      </c>
      <c r="T33" s="2">
        <v>2998654.8000000012</v>
      </c>
    </row>
    <row r="34" spans="1:20" x14ac:dyDescent="0.25">
      <c r="A34" s="1">
        <v>45430</v>
      </c>
      <c r="B34">
        <v>1003</v>
      </c>
      <c r="C34" t="s">
        <v>20</v>
      </c>
      <c r="D34" t="s">
        <v>15</v>
      </c>
      <c r="E34" t="s">
        <v>12</v>
      </c>
      <c r="F34">
        <v>16</v>
      </c>
      <c r="G34" s="2">
        <v>26208</v>
      </c>
      <c r="H34" s="2">
        <v>12640</v>
      </c>
      <c r="I34" t="str">
        <f>_xlfn.XLOOKUP(tbl_Data[[#This Row],[Kundnr]],tbl_Kunder[Kundnr],tbl_Kunder[Kundnamn])</f>
        <v>Vårdia AB</v>
      </c>
      <c r="J34" t="str">
        <f>_xlfn.XLOOKUP(tbl_Data[[#This Row],[Kundnr]],tbl_Kunder[Kundnr],tbl_Kunder[Kundkategori])</f>
        <v>Offentligt</v>
      </c>
      <c r="K34" t="str">
        <f>_xlfn.XLOOKUP(tbl_Data[[#This Row],[Kundnr]],tbl_Kunder[Kundnr],tbl_Kunder[Region])</f>
        <v>Syd</v>
      </c>
      <c r="L34" t="str">
        <f>_xlfn.XLOOKUP(tbl_Data[[#This Row],[Kundnr]],tbl_Kunder[Kundnr],tbl_Kunder[Kundansvarig])</f>
        <v>Clint Billton</v>
      </c>
      <c r="O34" s="4" t="s">
        <v>10</v>
      </c>
      <c r="P34" s="2">
        <v>0.68798928287352945</v>
      </c>
      <c r="Q34" s="2">
        <v>3944159.9999999981</v>
      </c>
      <c r="R34" s="8">
        <v>965.13131313131282</v>
      </c>
      <c r="S34" s="2">
        <v>1788720.0000000002</v>
      </c>
      <c r="T34" s="2">
        <v>5732879.9999999981</v>
      </c>
    </row>
    <row r="35" spans="1:20" x14ac:dyDescent="0.25">
      <c r="A35" s="1">
        <v>45481</v>
      </c>
      <c r="B35">
        <v>1003</v>
      </c>
      <c r="C35" t="s">
        <v>14</v>
      </c>
      <c r="D35" t="s">
        <v>15</v>
      </c>
      <c r="E35" t="s">
        <v>12</v>
      </c>
      <c r="F35">
        <v>13</v>
      </c>
      <c r="G35" s="2">
        <v>17472</v>
      </c>
      <c r="H35" s="2">
        <v>7904</v>
      </c>
      <c r="I35" t="str">
        <f>_xlfn.XLOOKUP(tbl_Data[[#This Row],[Kundnr]],tbl_Kunder[Kundnr],tbl_Kunder[Kundnamn])</f>
        <v>Vårdia AB</v>
      </c>
      <c r="J35" t="str">
        <f>_xlfn.XLOOKUP(tbl_Data[[#This Row],[Kundnr]],tbl_Kunder[Kundnr],tbl_Kunder[Kundkategori])</f>
        <v>Offentligt</v>
      </c>
      <c r="K35" t="str">
        <f>_xlfn.XLOOKUP(tbl_Data[[#This Row],[Kundnr]],tbl_Kunder[Kundnr],tbl_Kunder[Region])</f>
        <v>Syd</v>
      </c>
      <c r="L35" t="str">
        <f>_xlfn.XLOOKUP(tbl_Data[[#This Row],[Kundnr]],tbl_Kunder[Kundnr],tbl_Kunder[Kundansvarig])</f>
        <v>Clint Billton</v>
      </c>
      <c r="O35" s="4" t="s">
        <v>19</v>
      </c>
      <c r="P35" s="2">
        <v>0.59415217088698102</v>
      </c>
      <c r="Q35" s="2">
        <v>1738079.9999999998</v>
      </c>
      <c r="R35" s="2">
        <v>1144.4879499217527</v>
      </c>
      <c r="S35" s="2">
        <v>1187231.2000000004</v>
      </c>
      <c r="T35" s="2">
        <v>2925311.2</v>
      </c>
    </row>
    <row r="36" spans="1:20" x14ac:dyDescent="0.25">
      <c r="A36" s="1">
        <v>45474</v>
      </c>
      <c r="B36">
        <v>1011</v>
      </c>
      <c r="C36" t="s">
        <v>21</v>
      </c>
      <c r="D36" t="s">
        <v>7</v>
      </c>
      <c r="E36" t="s">
        <v>12</v>
      </c>
      <c r="F36">
        <v>16</v>
      </c>
      <c r="G36" s="2">
        <v>17107.2</v>
      </c>
      <c r="H36" s="2">
        <v>6099.2000000000007</v>
      </c>
      <c r="I36" t="str">
        <f>_xlfn.XLOOKUP(tbl_Data[[#This Row],[Kundnr]],tbl_Kunder[Kundnr],tbl_Kunder[Kundnamn])</f>
        <v>Skolia AB</v>
      </c>
      <c r="J36" t="str">
        <f>_xlfn.XLOOKUP(tbl_Data[[#This Row],[Kundnr]],tbl_Kunder[Kundnr],tbl_Kunder[Kundkategori])</f>
        <v>Offentligt</v>
      </c>
      <c r="K36" t="str">
        <f>_xlfn.XLOOKUP(tbl_Data[[#This Row],[Kundnr]],tbl_Kunder[Kundnr],tbl_Kunder[Region])</f>
        <v>Öst</v>
      </c>
      <c r="L36" t="str">
        <f>_xlfn.XLOOKUP(tbl_Data[[#This Row],[Kundnr]],tbl_Kunder[Kundnr],tbl_Kunder[Kundansvarig])</f>
        <v>Clint Billton</v>
      </c>
      <c r="O36" s="4" t="s">
        <v>47</v>
      </c>
      <c r="P36" s="2">
        <v>0.59068116722668429</v>
      </c>
      <c r="Q36" s="2">
        <v>20936104.000000015</v>
      </c>
      <c r="R36" s="2">
        <v>1200.3929014122675</v>
      </c>
      <c r="S36" s="2">
        <v>14507897.200000001</v>
      </c>
      <c r="T36" s="2">
        <v>35444001.199999996</v>
      </c>
    </row>
    <row r="37" spans="1:20" x14ac:dyDescent="0.25">
      <c r="A37" s="1">
        <v>45100</v>
      </c>
      <c r="B37">
        <v>1004</v>
      </c>
      <c r="C37" t="s">
        <v>10</v>
      </c>
      <c r="D37" t="s">
        <v>7</v>
      </c>
      <c r="E37" t="s">
        <v>16</v>
      </c>
      <c r="F37">
        <v>30</v>
      </c>
      <c r="G37" s="2">
        <v>31680</v>
      </c>
      <c r="H37" s="2">
        <v>11760</v>
      </c>
      <c r="I37" t="str">
        <f>_xlfn.XLOOKUP(tbl_Data[[#This Row],[Kundnr]],tbl_Kunder[Kundnr],tbl_Kunder[Kundnamn])</f>
        <v>Mellerix AB</v>
      </c>
      <c r="J37" t="str">
        <f>_xlfn.XLOOKUP(tbl_Data[[#This Row],[Kundnr]],tbl_Kunder[Kundnr],tbl_Kunder[Kundkategori])</f>
        <v>Tillverkning</v>
      </c>
      <c r="K37" t="str">
        <f>_xlfn.XLOOKUP(tbl_Data[[#This Row],[Kundnr]],tbl_Kunder[Kundnr],tbl_Kunder[Region])</f>
        <v>Syd</v>
      </c>
      <c r="L37" t="str">
        <f>_xlfn.XLOOKUP(tbl_Data[[#This Row],[Kundnr]],tbl_Kunder[Kundnr],tbl_Kunder[Kundansvarig])</f>
        <v>Manne Faktursson</v>
      </c>
    </row>
    <row r="38" spans="1:20" x14ac:dyDescent="0.25">
      <c r="A38" s="1">
        <v>45591</v>
      </c>
      <c r="B38">
        <v>1008</v>
      </c>
      <c r="C38" t="s">
        <v>20</v>
      </c>
      <c r="D38" t="s">
        <v>15</v>
      </c>
      <c r="E38" t="s">
        <v>17</v>
      </c>
      <c r="F38">
        <v>10</v>
      </c>
      <c r="G38" s="2">
        <v>15600</v>
      </c>
      <c r="H38" s="2">
        <v>7120</v>
      </c>
      <c r="I38" t="str">
        <f>_xlfn.XLOOKUP(tbl_Data[[#This Row],[Kundnr]],tbl_Kunder[Kundnr],tbl_Kunder[Kundnamn])</f>
        <v>Rödtand AB</v>
      </c>
      <c r="J38" t="str">
        <f>_xlfn.XLOOKUP(tbl_Data[[#This Row],[Kundnr]],tbl_Kunder[Kundnr],tbl_Kunder[Kundkategori])</f>
        <v>Livsmedel</v>
      </c>
      <c r="K38" t="str">
        <f>_xlfn.XLOOKUP(tbl_Data[[#This Row],[Kundnr]],tbl_Kunder[Kundnr],tbl_Kunder[Region])</f>
        <v>Väst</v>
      </c>
      <c r="L38" t="str">
        <f>_xlfn.XLOOKUP(tbl_Data[[#This Row],[Kundnr]],tbl_Kunder[Kundnr],tbl_Kunder[Kundansvarig])</f>
        <v>Malte Svensson</v>
      </c>
    </row>
    <row r="39" spans="1:20" x14ac:dyDescent="0.25">
      <c r="A39" s="1">
        <v>45653</v>
      </c>
      <c r="B39">
        <v>1001</v>
      </c>
      <c r="C39" t="s">
        <v>10</v>
      </c>
      <c r="D39" t="s">
        <v>7</v>
      </c>
      <c r="E39" t="s">
        <v>8</v>
      </c>
      <c r="F39">
        <v>8</v>
      </c>
      <c r="G39" s="2">
        <v>8140.8</v>
      </c>
      <c r="H39" s="2">
        <v>2828.8</v>
      </c>
      <c r="I39" t="str">
        <f>_xlfn.XLOOKUP(tbl_Data[[#This Row],[Kundnr]],tbl_Kunder[Kundnr],tbl_Kunder[Kundnamn])</f>
        <v>Telefonera Mera AB</v>
      </c>
      <c r="J39" t="str">
        <f>_xlfn.XLOOKUP(tbl_Data[[#This Row],[Kundnr]],tbl_Kunder[Kundnr],tbl_Kunder[Kundkategori])</f>
        <v>IT- och telecom</v>
      </c>
      <c r="K39" t="str">
        <f>_xlfn.XLOOKUP(tbl_Data[[#This Row],[Kundnr]],tbl_Kunder[Kundnr],tbl_Kunder[Region])</f>
        <v>Väst</v>
      </c>
      <c r="L39" t="str">
        <f>_xlfn.XLOOKUP(tbl_Data[[#This Row],[Kundnr]],tbl_Kunder[Kundnr],tbl_Kunder[Kundansvarig])</f>
        <v>Mac Winson</v>
      </c>
    </row>
    <row r="40" spans="1:20" x14ac:dyDescent="0.25">
      <c r="A40" s="1">
        <v>45315</v>
      </c>
      <c r="B40">
        <v>1005</v>
      </c>
      <c r="C40" t="s">
        <v>21</v>
      </c>
      <c r="D40" t="s">
        <v>7</v>
      </c>
      <c r="E40" t="s">
        <v>8</v>
      </c>
      <c r="F40">
        <v>10</v>
      </c>
      <c r="G40" s="2">
        <v>11124</v>
      </c>
      <c r="H40" s="2">
        <v>4244</v>
      </c>
      <c r="I40" t="str">
        <f>_xlfn.XLOOKUP(tbl_Data[[#This Row],[Kundnr]],tbl_Kunder[Kundnr],tbl_Kunder[Kundnamn])</f>
        <v>Prefolkia AB</v>
      </c>
      <c r="J40" t="str">
        <f>_xlfn.XLOOKUP(tbl_Data[[#This Row],[Kundnr]],tbl_Kunder[Kundnr],tbl_Kunder[Kundkategori])</f>
        <v>IT- och telecom</v>
      </c>
      <c r="K40" t="str">
        <f>_xlfn.XLOOKUP(tbl_Data[[#This Row],[Kundnr]],tbl_Kunder[Kundnr],tbl_Kunder[Region])</f>
        <v>Öst</v>
      </c>
      <c r="L40" t="str">
        <f>_xlfn.XLOOKUP(tbl_Data[[#This Row],[Kundnr]],tbl_Kunder[Kundnr],tbl_Kunder[Kundansvarig])</f>
        <v>Mac Winson</v>
      </c>
    </row>
    <row r="41" spans="1:20" x14ac:dyDescent="0.25">
      <c r="A41" s="1">
        <v>45277</v>
      </c>
      <c r="B41">
        <v>1008</v>
      </c>
      <c r="C41" t="s">
        <v>23</v>
      </c>
      <c r="D41" t="s">
        <v>15</v>
      </c>
      <c r="E41" t="s">
        <v>17</v>
      </c>
      <c r="F41">
        <v>12</v>
      </c>
      <c r="G41" s="2">
        <v>16800</v>
      </c>
      <c r="H41" s="2">
        <v>7680</v>
      </c>
      <c r="I41" t="str">
        <f>_xlfn.XLOOKUP(tbl_Data[[#This Row],[Kundnr]],tbl_Kunder[Kundnr],tbl_Kunder[Kundnamn])</f>
        <v>Rödtand AB</v>
      </c>
      <c r="J41" t="str">
        <f>_xlfn.XLOOKUP(tbl_Data[[#This Row],[Kundnr]],tbl_Kunder[Kundnr],tbl_Kunder[Kundkategori])</f>
        <v>Livsmedel</v>
      </c>
      <c r="K41" t="str">
        <f>_xlfn.XLOOKUP(tbl_Data[[#This Row],[Kundnr]],tbl_Kunder[Kundnr],tbl_Kunder[Region])</f>
        <v>Väst</v>
      </c>
      <c r="L41" t="str">
        <f>_xlfn.XLOOKUP(tbl_Data[[#This Row],[Kundnr]],tbl_Kunder[Kundnr],tbl_Kunder[Kundansvarig])</f>
        <v>Malte Svensson</v>
      </c>
    </row>
    <row r="42" spans="1:20" x14ac:dyDescent="0.25">
      <c r="A42" s="1">
        <v>45535</v>
      </c>
      <c r="B42">
        <v>1008</v>
      </c>
      <c r="C42" t="s">
        <v>10</v>
      </c>
      <c r="D42" t="s">
        <v>7</v>
      </c>
      <c r="E42" t="s">
        <v>17</v>
      </c>
      <c r="F42">
        <v>12</v>
      </c>
      <c r="G42" s="2">
        <v>11520</v>
      </c>
      <c r="H42" s="2">
        <v>3552</v>
      </c>
      <c r="I42" t="str">
        <f>_xlfn.XLOOKUP(tbl_Data[[#This Row],[Kundnr]],tbl_Kunder[Kundnr],tbl_Kunder[Kundnamn])</f>
        <v>Rödtand AB</v>
      </c>
      <c r="J42" t="str">
        <f>_xlfn.XLOOKUP(tbl_Data[[#This Row],[Kundnr]],tbl_Kunder[Kundnr],tbl_Kunder[Kundkategori])</f>
        <v>Livsmedel</v>
      </c>
      <c r="K42" t="str">
        <f>_xlfn.XLOOKUP(tbl_Data[[#This Row],[Kundnr]],tbl_Kunder[Kundnr],tbl_Kunder[Region])</f>
        <v>Väst</v>
      </c>
      <c r="L42" t="str">
        <f>_xlfn.XLOOKUP(tbl_Data[[#This Row],[Kundnr]],tbl_Kunder[Kundnr],tbl_Kunder[Kundansvarig])</f>
        <v>Malte Svensson</v>
      </c>
    </row>
    <row r="43" spans="1:20" x14ac:dyDescent="0.25">
      <c r="A43" s="1">
        <v>45473</v>
      </c>
      <c r="B43">
        <v>1011</v>
      </c>
      <c r="C43" t="s">
        <v>6</v>
      </c>
      <c r="D43" t="s">
        <v>7</v>
      </c>
      <c r="E43" t="s">
        <v>12</v>
      </c>
      <c r="F43">
        <v>13</v>
      </c>
      <c r="G43" s="2">
        <v>15958.8</v>
      </c>
      <c r="H43" s="2">
        <v>8158.7999999999993</v>
      </c>
      <c r="I43" t="str">
        <f>_xlfn.XLOOKUP(tbl_Data[[#This Row],[Kundnr]],tbl_Kunder[Kundnr],tbl_Kunder[Kundnamn])</f>
        <v>Skolia AB</v>
      </c>
      <c r="J43" t="str">
        <f>_xlfn.XLOOKUP(tbl_Data[[#This Row],[Kundnr]],tbl_Kunder[Kundnr],tbl_Kunder[Kundkategori])</f>
        <v>Offentligt</v>
      </c>
      <c r="K43" t="str">
        <f>_xlfn.XLOOKUP(tbl_Data[[#This Row],[Kundnr]],tbl_Kunder[Kundnr],tbl_Kunder[Region])</f>
        <v>Öst</v>
      </c>
      <c r="L43" t="str">
        <f>_xlfn.XLOOKUP(tbl_Data[[#This Row],[Kundnr]],tbl_Kunder[Kundnr],tbl_Kunder[Kundansvarig])</f>
        <v>Clint Billton</v>
      </c>
    </row>
    <row r="44" spans="1:20" x14ac:dyDescent="0.25">
      <c r="A44" s="1">
        <v>45189</v>
      </c>
      <c r="B44">
        <v>1005</v>
      </c>
      <c r="C44" t="s">
        <v>20</v>
      </c>
      <c r="D44" t="s">
        <v>15</v>
      </c>
      <c r="E44" t="s">
        <v>8</v>
      </c>
      <c r="F44">
        <v>23</v>
      </c>
      <c r="G44" s="2">
        <v>36956.400000000001</v>
      </c>
      <c r="H44" s="2">
        <v>17452.400000000001</v>
      </c>
      <c r="I44" t="str">
        <f>_xlfn.XLOOKUP(tbl_Data[[#This Row],[Kundnr]],tbl_Kunder[Kundnr],tbl_Kunder[Kundnamn])</f>
        <v>Prefolkia AB</v>
      </c>
      <c r="J44" t="str">
        <f>_xlfn.XLOOKUP(tbl_Data[[#This Row],[Kundnr]],tbl_Kunder[Kundnr],tbl_Kunder[Kundkategori])</f>
        <v>IT- och telecom</v>
      </c>
      <c r="K44" t="str">
        <f>_xlfn.XLOOKUP(tbl_Data[[#This Row],[Kundnr]],tbl_Kunder[Kundnr],tbl_Kunder[Region])</f>
        <v>Öst</v>
      </c>
      <c r="L44" t="str">
        <f>_xlfn.XLOOKUP(tbl_Data[[#This Row],[Kundnr]],tbl_Kunder[Kundnr],tbl_Kunder[Kundansvarig])</f>
        <v>Mac Winson</v>
      </c>
    </row>
    <row r="45" spans="1:20" x14ac:dyDescent="0.25">
      <c r="A45" s="1">
        <v>45577</v>
      </c>
      <c r="B45">
        <v>1003</v>
      </c>
      <c r="C45" t="s">
        <v>14</v>
      </c>
      <c r="D45" t="s">
        <v>15</v>
      </c>
      <c r="E45" t="s">
        <v>12</v>
      </c>
      <c r="F45">
        <v>10</v>
      </c>
      <c r="G45" s="2">
        <v>13440</v>
      </c>
      <c r="H45" s="2">
        <v>6080</v>
      </c>
      <c r="I45" t="str">
        <f>_xlfn.XLOOKUP(tbl_Data[[#This Row],[Kundnr]],tbl_Kunder[Kundnr],tbl_Kunder[Kundnamn])</f>
        <v>Vårdia AB</v>
      </c>
      <c r="J45" t="str">
        <f>_xlfn.XLOOKUP(tbl_Data[[#This Row],[Kundnr]],tbl_Kunder[Kundnr],tbl_Kunder[Kundkategori])</f>
        <v>Offentligt</v>
      </c>
      <c r="K45" t="str">
        <f>_xlfn.XLOOKUP(tbl_Data[[#This Row],[Kundnr]],tbl_Kunder[Kundnr],tbl_Kunder[Region])</f>
        <v>Syd</v>
      </c>
      <c r="L45" t="str">
        <f>_xlfn.XLOOKUP(tbl_Data[[#This Row],[Kundnr]],tbl_Kunder[Kundnr],tbl_Kunder[Kundansvarig])</f>
        <v>Clint Billton</v>
      </c>
    </row>
    <row r="46" spans="1:20" x14ac:dyDescent="0.25">
      <c r="A46" s="1">
        <v>45264</v>
      </c>
      <c r="B46">
        <v>1001</v>
      </c>
      <c r="C46" t="s">
        <v>21</v>
      </c>
      <c r="D46" t="s">
        <v>7</v>
      </c>
      <c r="E46" t="s">
        <v>8</v>
      </c>
      <c r="F46">
        <v>13</v>
      </c>
      <c r="G46" s="2">
        <v>14882.4</v>
      </c>
      <c r="H46" s="2">
        <v>5938.4</v>
      </c>
      <c r="I46" t="str">
        <f>_xlfn.XLOOKUP(tbl_Data[[#This Row],[Kundnr]],tbl_Kunder[Kundnr],tbl_Kunder[Kundnamn])</f>
        <v>Telefonera Mera AB</v>
      </c>
      <c r="J46" t="str">
        <f>_xlfn.XLOOKUP(tbl_Data[[#This Row],[Kundnr]],tbl_Kunder[Kundnr],tbl_Kunder[Kundkategori])</f>
        <v>IT- och telecom</v>
      </c>
      <c r="K46" t="str">
        <f>_xlfn.XLOOKUP(tbl_Data[[#This Row],[Kundnr]],tbl_Kunder[Kundnr],tbl_Kunder[Region])</f>
        <v>Väst</v>
      </c>
      <c r="L46" t="str">
        <f>_xlfn.XLOOKUP(tbl_Data[[#This Row],[Kundnr]],tbl_Kunder[Kundnr],tbl_Kunder[Kundansvarig])</f>
        <v>Mac Winson</v>
      </c>
    </row>
    <row r="47" spans="1:20" x14ac:dyDescent="0.25">
      <c r="A47" s="1">
        <v>45261</v>
      </c>
      <c r="B47">
        <v>1003</v>
      </c>
      <c r="C47" t="s">
        <v>14</v>
      </c>
      <c r="D47" t="s">
        <v>15</v>
      </c>
      <c r="E47" t="s">
        <v>12</v>
      </c>
      <c r="F47">
        <v>27</v>
      </c>
      <c r="G47" s="2">
        <v>36288</v>
      </c>
      <c r="H47" s="2">
        <v>16416</v>
      </c>
      <c r="I47" t="str">
        <f>_xlfn.XLOOKUP(tbl_Data[[#This Row],[Kundnr]],tbl_Kunder[Kundnr],tbl_Kunder[Kundnamn])</f>
        <v>Vårdia AB</v>
      </c>
      <c r="J47" t="str">
        <f>_xlfn.XLOOKUP(tbl_Data[[#This Row],[Kundnr]],tbl_Kunder[Kundnr],tbl_Kunder[Kundkategori])</f>
        <v>Offentligt</v>
      </c>
      <c r="K47" t="str">
        <f>_xlfn.XLOOKUP(tbl_Data[[#This Row],[Kundnr]],tbl_Kunder[Kundnr],tbl_Kunder[Region])</f>
        <v>Syd</v>
      </c>
      <c r="L47" t="str">
        <f>_xlfn.XLOOKUP(tbl_Data[[#This Row],[Kundnr]],tbl_Kunder[Kundnr],tbl_Kunder[Kundansvarig])</f>
        <v>Clint Billton</v>
      </c>
    </row>
    <row r="48" spans="1:20" x14ac:dyDescent="0.25">
      <c r="A48" s="1">
        <v>45390</v>
      </c>
      <c r="B48">
        <v>1003</v>
      </c>
      <c r="C48" t="s">
        <v>20</v>
      </c>
      <c r="D48" t="s">
        <v>15</v>
      </c>
      <c r="E48" t="s">
        <v>12</v>
      </c>
      <c r="F48">
        <v>21</v>
      </c>
      <c r="G48" s="2">
        <v>34398</v>
      </c>
      <c r="H48" s="2">
        <v>16590</v>
      </c>
      <c r="I48" t="str">
        <f>_xlfn.XLOOKUP(tbl_Data[[#This Row],[Kundnr]],tbl_Kunder[Kundnr],tbl_Kunder[Kundnamn])</f>
        <v>Vårdia AB</v>
      </c>
      <c r="J48" t="str">
        <f>_xlfn.XLOOKUP(tbl_Data[[#This Row],[Kundnr]],tbl_Kunder[Kundnr],tbl_Kunder[Kundkategori])</f>
        <v>Offentligt</v>
      </c>
      <c r="K48" t="str">
        <f>_xlfn.XLOOKUP(tbl_Data[[#This Row],[Kundnr]],tbl_Kunder[Kundnr],tbl_Kunder[Region])</f>
        <v>Syd</v>
      </c>
      <c r="L48" t="str">
        <f>_xlfn.XLOOKUP(tbl_Data[[#This Row],[Kundnr]],tbl_Kunder[Kundnr],tbl_Kunder[Kundansvarig])</f>
        <v>Clint Billton</v>
      </c>
    </row>
    <row r="49" spans="1:12" x14ac:dyDescent="0.25">
      <c r="A49" s="1">
        <v>45600</v>
      </c>
      <c r="B49">
        <v>1004</v>
      </c>
      <c r="C49" t="s">
        <v>6</v>
      </c>
      <c r="D49" t="s">
        <v>7</v>
      </c>
      <c r="E49" t="s">
        <v>16</v>
      </c>
      <c r="F49">
        <v>23</v>
      </c>
      <c r="G49" s="2">
        <v>31372</v>
      </c>
      <c r="H49" s="2">
        <v>17572</v>
      </c>
      <c r="I49" t="str">
        <f>_xlfn.XLOOKUP(tbl_Data[[#This Row],[Kundnr]],tbl_Kunder[Kundnr],tbl_Kunder[Kundnamn])</f>
        <v>Mellerix AB</v>
      </c>
      <c r="J49" t="str">
        <f>_xlfn.XLOOKUP(tbl_Data[[#This Row],[Kundnr]],tbl_Kunder[Kundnr],tbl_Kunder[Kundkategori])</f>
        <v>Tillverkning</v>
      </c>
      <c r="K49" t="str">
        <f>_xlfn.XLOOKUP(tbl_Data[[#This Row],[Kundnr]],tbl_Kunder[Kundnr],tbl_Kunder[Region])</f>
        <v>Syd</v>
      </c>
      <c r="L49" t="str">
        <f>_xlfn.XLOOKUP(tbl_Data[[#This Row],[Kundnr]],tbl_Kunder[Kundnr],tbl_Kunder[Kundansvarig])</f>
        <v>Manne Faktursson</v>
      </c>
    </row>
    <row r="50" spans="1:12" x14ac:dyDescent="0.25">
      <c r="A50" s="1">
        <v>45217</v>
      </c>
      <c r="B50">
        <v>1008</v>
      </c>
      <c r="C50" t="s">
        <v>14</v>
      </c>
      <c r="D50" t="s">
        <v>15</v>
      </c>
      <c r="E50" t="s">
        <v>17</v>
      </c>
      <c r="F50">
        <v>14</v>
      </c>
      <c r="G50" s="2">
        <v>17920</v>
      </c>
      <c r="H50" s="2">
        <v>7616</v>
      </c>
      <c r="I50" t="str">
        <f>_xlfn.XLOOKUP(tbl_Data[[#This Row],[Kundnr]],tbl_Kunder[Kundnr],tbl_Kunder[Kundnamn])</f>
        <v>Rödtand AB</v>
      </c>
      <c r="J50" t="str">
        <f>_xlfn.XLOOKUP(tbl_Data[[#This Row],[Kundnr]],tbl_Kunder[Kundnr],tbl_Kunder[Kundkategori])</f>
        <v>Livsmedel</v>
      </c>
      <c r="K50" t="str">
        <f>_xlfn.XLOOKUP(tbl_Data[[#This Row],[Kundnr]],tbl_Kunder[Kundnr],tbl_Kunder[Region])</f>
        <v>Väst</v>
      </c>
      <c r="L50" t="str">
        <f>_xlfn.XLOOKUP(tbl_Data[[#This Row],[Kundnr]],tbl_Kunder[Kundnr],tbl_Kunder[Kundansvarig])</f>
        <v>Malte Svensson</v>
      </c>
    </row>
    <row r="51" spans="1:12" x14ac:dyDescent="0.25">
      <c r="A51" s="1">
        <v>45450</v>
      </c>
      <c r="B51">
        <v>1006</v>
      </c>
      <c r="C51" t="s">
        <v>10</v>
      </c>
      <c r="D51" t="s">
        <v>7</v>
      </c>
      <c r="E51" t="s">
        <v>17</v>
      </c>
      <c r="F51">
        <v>29</v>
      </c>
      <c r="G51" s="2">
        <v>25056</v>
      </c>
      <c r="H51" s="2">
        <v>5800</v>
      </c>
      <c r="I51" t="str">
        <f>_xlfn.XLOOKUP(tbl_Data[[#This Row],[Kundnr]],tbl_Kunder[Kundnr],tbl_Kunder[Kundnamn])</f>
        <v>Allcto AB</v>
      </c>
      <c r="J51" t="str">
        <f>_xlfn.XLOOKUP(tbl_Data[[#This Row],[Kundnr]],tbl_Kunder[Kundnr],tbl_Kunder[Kundkategori])</f>
        <v>Livsmedel</v>
      </c>
      <c r="K51" t="str">
        <f>_xlfn.XLOOKUP(tbl_Data[[#This Row],[Kundnr]],tbl_Kunder[Kundnr],tbl_Kunder[Region])</f>
        <v>Öst</v>
      </c>
      <c r="L51" t="str">
        <f>_xlfn.XLOOKUP(tbl_Data[[#This Row],[Kundnr]],tbl_Kunder[Kundnr],tbl_Kunder[Kundansvarig])</f>
        <v>Malte Svensson</v>
      </c>
    </row>
    <row r="52" spans="1:12" x14ac:dyDescent="0.25">
      <c r="A52" s="1">
        <v>45318</v>
      </c>
      <c r="B52">
        <v>1008</v>
      </c>
      <c r="C52" t="s">
        <v>23</v>
      </c>
      <c r="D52" t="s">
        <v>15</v>
      </c>
      <c r="E52" t="s">
        <v>17</v>
      </c>
      <c r="F52">
        <v>3</v>
      </c>
      <c r="G52" s="2">
        <v>4200</v>
      </c>
      <c r="H52" s="2">
        <v>1920</v>
      </c>
      <c r="I52" t="str">
        <f>_xlfn.XLOOKUP(tbl_Data[[#This Row],[Kundnr]],tbl_Kunder[Kundnr],tbl_Kunder[Kundnamn])</f>
        <v>Rödtand AB</v>
      </c>
      <c r="J52" t="str">
        <f>_xlfn.XLOOKUP(tbl_Data[[#This Row],[Kundnr]],tbl_Kunder[Kundnr],tbl_Kunder[Kundkategori])</f>
        <v>Livsmedel</v>
      </c>
      <c r="K52" t="str">
        <f>_xlfn.XLOOKUP(tbl_Data[[#This Row],[Kundnr]],tbl_Kunder[Kundnr],tbl_Kunder[Region])</f>
        <v>Väst</v>
      </c>
      <c r="L52" t="str">
        <f>_xlfn.XLOOKUP(tbl_Data[[#This Row],[Kundnr]],tbl_Kunder[Kundnr],tbl_Kunder[Kundansvarig])</f>
        <v>Malte Svensson</v>
      </c>
    </row>
    <row r="53" spans="1:12" x14ac:dyDescent="0.25">
      <c r="A53" s="1">
        <v>45404</v>
      </c>
      <c r="B53">
        <v>1008</v>
      </c>
      <c r="C53" t="s">
        <v>21</v>
      </c>
      <c r="D53" t="s">
        <v>7</v>
      </c>
      <c r="E53" t="s">
        <v>17</v>
      </c>
      <c r="F53">
        <v>13</v>
      </c>
      <c r="G53" s="2">
        <v>14040</v>
      </c>
      <c r="H53" s="2">
        <v>5096</v>
      </c>
      <c r="I53" t="str">
        <f>_xlfn.XLOOKUP(tbl_Data[[#This Row],[Kundnr]],tbl_Kunder[Kundnr],tbl_Kunder[Kundnamn])</f>
        <v>Rödtand AB</v>
      </c>
      <c r="J53" t="str">
        <f>_xlfn.XLOOKUP(tbl_Data[[#This Row],[Kundnr]],tbl_Kunder[Kundnr],tbl_Kunder[Kundkategori])</f>
        <v>Livsmedel</v>
      </c>
      <c r="K53" t="str">
        <f>_xlfn.XLOOKUP(tbl_Data[[#This Row],[Kundnr]],tbl_Kunder[Kundnr],tbl_Kunder[Region])</f>
        <v>Väst</v>
      </c>
      <c r="L53" t="str">
        <f>_xlfn.XLOOKUP(tbl_Data[[#This Row],[Kundnr]],tbl_Kunder[Kundnr],tbl_Kunder[Kundansvarig])</f>
        <v>Malte Svensson</v>
      </c>
    </row>
    <row r="54" spans="1:12" x14ac:dyDescent="0.25">
      <c r="A54" s="1">
        <v>45065</v>
      </c>
      <c r="B54">
        <v>1008</v>
      </c>
      <c r="C54" t="s">
        <v>21</v>
      </c>
      <c r="D54" t="s">
        <v>7</v>
      </c>
      <c r="E54" t="s">
        <v>17</v>
      </c>
      <c r="F54">
        <v>29</v>
      </c>
      <c r="G54" s="2">
        <v>31320</v>
      </c>
      <c r="H54" s="2">
        <v>11368</v>
      </c>
      <c r="I54" t="str">
        <f>_xlfn.XLOOKUP(tbl_Data[[#This Row],[Kundnr]],tbl_Kunder[Kundnr],tbl_Kunder[Kundnamn])</f>
        <v>Rödtand AB</v>
      </c>
      <c r="J54" t="str">
        <f>_xlfn.XLOOKUP(tbl_Data[[#This Row],[Kundnr]],tbl_Kunder[Kundnr],tbl_Kunder[Kundkategori])</f>
        <v>Livsmedel</v>
      </c>
      <c r="K54" t="str">
        <f>_xlfn.XLOOKUP(tbl_Data[[#This Row],[Kundnr]],tbl_Kunder[Kundnr],tbl_Kunder[Region])</f>
        <v>Väst</v>
      </c>
      <c r="L54" t="str">
        <f>_xlfn.XLOOKUP(tbl_Data[[#This Row],[Kundnr]],tbl_Kunder[Kundnr],tbl_Kunder[Kundansvarig])</f>
        <v>Malte Svensson</v>
      </c>
    </row>
    <row r="55" spans="1:12" x14ac:dyDescent="0.25">
      <c r="A55" s="1">
        <v>45406</v>
      </c>
      <c r="B55">
        <v>1008</v>
      </c>
      <c r="C55" t="s">
        <v>10</v>
      </c>
      <c r="D55" t="s">
        <v>7</v>
      </c>
      <c r="E55" t="s">
        <v>17</v>
      </c>
      <c r="F55">
        <v>6</v>
      </c>
      <c r="G55" s="2">
        <v>5760</v>
      </c>
      <c r="H55" s="2">
        <v>1776</v>
      </c>
      <c r="I55" t="str">
        <f>_xlfn.XLOOKUP(tbl_Data[[#This Row],[Kundnr]],tbl_Kunder[Kundnr],tbl_Kunder[Kundnamn])</f>
        <v>Rödtand AB</v>
      </c>
      <c r="J55" t="str">
        <f>_xlfn.XLOOKUP(tbl_Data[[#This Row],[Kundnr]],tbl_Kunder[Kundnr],tbl_Kunder[Kundkategori])</f>
        <v>Livsmedel</v>
      </c>
      <c r="K55" t="str">
        <f>_xlfn.XLOOKUP(tbl_Data[[#This Row],[Kundnr]],tbl_Kunder[Kundnr],tbl_Kunder[Region])</f>
        <v>Väst</v>
      </c>
      <c r="L55" t="str">
        <f>_xlfn.XLOOKUP(tbl_Data[[#This Row],[Kundnr]],tbl_Kunder[Kundnr],tbl_Kunder[Kundansvarig])</f>
        <v>Malte Svensson</v>
      </c>
    </row>
    <row r="56" spans="1:12" x14ac:dyDescent="0.25">
      <c r="A56" s="1">
        <v>45448</v>
      </c>
      <c r="B56">
        <v>1001</v>
      </c>
      <c r="C56" t="s">
        <v>14</v>
      </c>
      <c r="D56" t="s">
        <v>15</v>
      </c>
      <c r="E56" t="s">
        <v>8</v>
      </c>
      <c r="F56">
        <v>19</v>
      </c>
      <c r="G56" s="2">
        <v>25779.200000000004</v>
      </c>
      <c r="H56" s="2">
        <v>11795.200000000004</v>
      </c>
      <c r="I56" t="str">
        <f>_xlfn.XLOOKUP(tbl_Data[[#This Row],[Kundnr]],tbl_Kunder[Kundnr],tbl_Kunder[Kundnamn])</f>
        <v>Telefonera Mera AB</v>
      </c>
      <c r="J56" t="str">
        <f>_xlfn.XLOOKUP(tbl_Data[[#This Row],[Kundnr]],tbl_Kunder[Kundnr],tbl_Kunder[Kundkategori])</f>
        <v>IT- och telecom</v>
      </c>
      <c r="K56" t="str">
        <f>_xlfn.XLOOKUP(tbl_Data[[#This Row],[Kundnr]],tbl_Kunder[Kundnr],tbl_Kunder[Region])</f>
        <v>Väst</v>
      </c>
      <c r="L56" t="str">
        <f>_xlfn.XLOOKUP(tbl_Data[[#This Row],[Kundnr]],tbl_Kunder[Kundnr],tbl_Kunder[Kundansvarig])</f>
        <v>Mac Winson</v>
      </c>
    </row>
    <row r="57" spans="1:12" x14ac:dyDescent="0.25">
      <c r="A57" s="1">
        <v>45018</v>
      </c>
      <c r="B57">
        <v>1006</v>
      </c>
      <c r="C57" t="s">
        <v>10</v>
      </c>
      <c r="D57" t="s">
        <v>7</v>
      </c>
      <c r="E57" t="s">
        <v>17</v>
      </c>
      <c r="F57">
        <v>11</v>
      </c>
      <c r="G57" s="2">
        <v>9504</v>
      </c>
      <c r="H57" s="2">
        <v>2200</v>
      </c>
      <c r="I57" t="str">
        <f>_xlfn.XLOOKUP(tbl_Data[[#This Row],[Kundnr]],tbl_Kunder[Kundnr],tbl_Kunder[Kundnamn])</f>
        <v>Allcto AB</v>
      </c>
      <c r="J57" t="str">
        <f>_xlfn.XLOOKUP(tbl_Data[[#This Row],[Kundnr]],tbl_Kunder[Kundnr],tbl_Kunder[Kundkategori])</f>
        <v>Livsmedel</v>
      </c>
      <c r="K57" t="str">
        <f>_xlfn.XLOOKUP(tbl_Data[[#This Row],[Kundnr]],tbl_Kunder[Kundnr],tbl_Kunder[Region])</f>
        <v>Öst</v>
      </c>
      <c r="L57" t="str">
        <f>_xlfn.XLOOKUP(tbl_Data[[#This Row],[Kundnr]],tbl_Kunder[Kundnr],tbl_Kunder[Kundansvarig])</f>
        <v>Malte Svensson</v>
      </c>
    </row>
    <row r="58" spans="1:12" x14ac:dyDescent="0.25">
      <c r="A58" s="1">
        <v>45007</v>
      </c>
      <c r="B58">
        <v>1009</v>
      </c>
      <c r="C58" t="s">
        <v>20</v>
      </c>
      <c r="D58" t="s">
        <v>15</v>
      </c>
      <c r="E58" t="s">
        <v>16</v>
      </c>
      <c r="F58">
        <v>20</v>
      </c>
      <c r="G58" s="2">
        <v>29952</v>
      </c>
      <c r="H58" s="2">
        <v>12992</v>
      </c>
      <c r="I58" t="str">
        <f>_xlfn.XLOOKUP(tbl_Data[[#This Row],[Kundnr]],tbl_Kunder[Kundnr],tbl_Kunder[Kundnamn])</f>
        <v>Bollberga AB</v>
      </c>
      <c r="J58" t="str">
        <f>_xlfn.XLOOKUP(tbl_Data[[#This Row],[Kundnr]],tbl_Kunder[Kundnr],tbl_Kunder[Kundkategori])</f>
        <v>Tillverkning</v>
      </c>
      <c r="K58" t="str">
        <f>_xlfn.XLOOKUP(tbl_Data[[#This Row],[Kundnr]],tbl_Kunder[Kundnr],tbl_Kunder[Region])</f>
        <v>Öst</v>
      </c>
      <c r="L58" t="str">
        <f>_xlfn.XLOOKUP(tbl_Data[[#This Row],[Kundnr]],tbl_Kunder[Kundnr],tbl_Kunder[Kundansvarig])</f>
        <v>Manne Faktursson</v>
      </c>
    </row>
    <row r="59" spans="1:12" x14ac:dyDescent="0.25">
      <c r="A59" s="1">
        <v>45008</v>
      </c>
      <c r="B59">
        <v>1003</v>
      </c>
      <c r="C59" t="s">
        <v>21</v>
      </c>
      <c r="D59" t="s">
        <v>7</v>
      </c>
      <c r="E59" t="s">
        <v>12</v>
      </c>
      <c r="F59">
        <v>23</v>
      </c>
      <c r="G59" s="2">
        <v>26082</v>
      </c>
      <c r="H59" s="2">
        <v>10258</v>
      </c>
      <c r="I59" t="str">
        <f>_xlfn.XLOOKUP(tbl_Data[[#This Row],[Kundnr]],tbl_Kunder[Kundnr],tbl_Kunder[Kundnamn])</f>
        <v>Vårdia AB</v>
      </c>
      <c r="J59" t="str">
        <f>_xlfn.XLOOKUP(tbl_Data[[#This Row],[Kundnr]],tbl_Kunder[Kundnr],tbl_Kunder[Kundkategori])</f>
        <v>Offentligt</v>
      </c>
      <c r="K59" t="str">
        <f>_xlfn.XLOOKUP(tbl_Data[[#This Row],[Kundnr]],tbl_Kunder[Kundnr],tbl_Kunder[Region])</f>
        <v>Syd</v>
      </c>
      <c r="L59" t="str">
        <f>_xlfn.XLOOKUP(tbl_Data[[#This Row],[Kundnr]],tbl_Kunder[Kundnr],tbl_Kunder[Kundansvarig])</f>
        <v>Clint Billton</v>
      </c>
    </row>
    <row r="60" spans="1:12" x14ac:dyDescent="0.25">
      <c r="A60" s="1">
        <v>45543</v>
      </c>
      <c r="B60">
        <v>1003</v>
      </c>
      <c r="C60" t="s">
        <v>10</v>
      </c>
      <c r="D60" t="s">
        <v>7</v>
      </c>
      <c r="E60" t="s">
        <v>12</v>
      </c>
      <c r="F60">
        <v>10</v>
      </c>
      <c r="G60" s="2">
        <v>10080</v>
      </c>
      <c r="H60" s="2">
        <v>3440</v>
      </c>
      <c r="I60" t="str">
        <f>_xlfn.XLOOKUP(tbl_Data[[#This Row],[Kundnr]],tbl_Kunder[Kundnr],tbl_Kunder[Kundnamn])</f>
        <v>Vårdia AB</v>
      </c>
      <c r="J60" t="str">
        <f>_xlfn.XLOOKUP(tbl_Data[[#This Row],[Kundnr]],tbl_Kunder[Kundnr],tbl_Kunder[Kundkategori])</f>
        <v>Offentligt</v>
      </c>
      <c r="K60" t="str">
        <f>_xlfn.XLOOKUP(tbl_Data[[#This Row],[Kundnr]],tbl_Kunder[Kundnr],tbl_Kunder[Region])</f>
        <v>Syd</v>
      </c>
      <c r="L60" t="str">
        <f>_xlfn.XLOOKUP(tbl_Data[[#This Row],[Kundnr]],tbl_Kunder[Kundnr],tbl_Kunder[Kundansvarig])</f>
        <v>Clint Billton</v>
      </c>
    </row>
    <row r="61" spans="1:12" x14ac:dyDescent="0.25">
      <c r="A61" s="1">
        <v>45422</v>
      </c>
      <c r="B61">
        <v>1001</v>
      </c>
      <c r="C61" t="s">
        <v>23</v>
      </c>
      <c r="D61" t="s">
        <v>15</v>
      </c>
      <c r="E61" t="s">
        <v>8</v>
      </c>
      <c r="F61">
        <v>1</v>
      </c>
      <c r="G61" s="2">
        <v>1484</v>
      </c>
      <c r="H61" s="2">
        <v>724</v>
      </c>
      <c r="I61" t="str">
        <f>_xlfn.XLOOKUP(tbl_Data[[#This Row],[Kundnr]],tbl_Kunder[Kundnr],tbl_Kunder[Kundnamn])</f>
        <v>Telefonera Mera AB</v>
      </c>
      <c r="J61" t="str">
        <f>_xlfn.XLOOKUP(tbl_Data[[#This Row],[Kundnr]],tbl_Kunder[Kundnr],tbl_Kunder[Kundkategori])</f>
        <v>IT- och telecom</v>
      </c>
      <c r="K61" t="str">
        <f>_xlfn.XLOOKUP(tbl_Data[[#This Row],[Kundnr]],tbl_Kunder[Kundnr],tbl_Kunder[Region])</f>
        <v>Väst</v>
      </c>
      <c r="L61" t="str">
        <f>_xlfn.XLOOKUP(tbl_Data[[#This Row],[Kundnr]],tbl_Kunder[Kundnr],tbl_Kunder[Kundansvarig])</f>
        <v>Mac Winson</v>
      </c>
    </row>
    <row r="62" spans="1:12" x14ac:dyDescent="0.25">
      <c r="A62" s="1">
        <v>45157</v>
      </c>
      <c r="B62">
        <v>1002</v>
      </c>
      <c r="C62" t="s">
        <v>20</v>
      </c>
      <c r="D62" t="s">
        <v>15</v>
      </c>
      <c r="E62" t="s">
        <v>8</v>
      </c>
      <c r="F62">
        <v>6</v>
      </c>
      <c r="G62" s="2">
        <v>8892</v>
      </c>
      <c r="H62" s="2">
        <v>3804</v>
      </c>
      <c r="I62" t="str">
        <f>_xlfn.XLOOKUP(tbl_Data[[#This Row],[Kundnr]],tbl_Kunder[Kundnr],tbl_Kunder[Kundnamn])</f>
        <v>Brellboxy AB</v>
      </c>
      <c r="J62" t="str">
        <f>_xlfn.XLOOKUP(tbl_Data[[#This Row],[Kundnr]],tbl_Kunder[Kundnr],tbl_Kunder[Kundkategori])</f>
        <v>IT- och telecom</v>
      </c>
      <c r="K62" t="str">
        <f>_xlfn.XLOOKUP(tbl_Data[[#This Row],[Kundnr]],tbl_Kunder[Kundnr],tbl_Kunder[Region])</f>
        <v>Syd</v>
      </c>
      <c r="L62" t="str">
        <f>_xlfn.XLOOKUP(tbl_Data[[#This Row],[Kundnr]],tbl_Kunder[Kundnr],tbl_Kunder[Kundansvarig])</f>
        <v>Mac Winson</v>
      </c>
    </row>
    <row r="63" spans="1:12" x14ac:dyDescent="0.25">
      <c r="A63" s="1">
        <v>45336</v>
      </c>
      <c r="B63">
        <v>1008</v>
      </c>
      <c r="C63" t="s">
        <v>14</v>
      </c>
      <c r="D63" t="s">
        <v>15</v>
      </c>
      <c r="E63" t="s">
        <v>17</v>
      </c>
      <c r="F63">
        <v>30</v>
      </c>
      <c r="G63" s="2">
        <v>38400</v>
      </c>
      <c r="H63" s="2">
        <v>16320</v>
      </c>
      <c r="I63" t="str">
        <f>_xlfn.XLOOKUP(tbl_Data[[#This Row],[Kundnr]],tbl_Kunder[Kundnr],tbl_Kunder[Kundnamn])</f>
        <v>Rödtand AB</v>
      </c>
      <c r="J63" t="str">
        <f>_xlfn.XLOOKUP(tbl_Data[[#This Row],[Kundnr]],tbl_Kunder[Kundnr],tbl_Kunder[Kundkategori])</f>
        <v>Livsmedel</v>
      </c>
      <c r="K63" t="str">
        <f>_xlfn.XLOOKUP(tbl_Data[[#This Row],[Kundnr]],tbl_Kunder[Kundnr],tbl_Kunder[Region])</f>
        <v>Väst</v>
      </c>
      <c r="L63" t="str">
        <f>_xlfn.XLOOKUP(tbl_Data[[#This Row],[Kundnr]],tbl_Kunder[Kundnr],tbl_Kunder[Kundansvarig])</f>
        <v>Malte Svensson</v>
      </c>
    </row>
    <row r="64" spans="1:12" x14ac:dyDescent="0.25">
      <c r="A64" s="1">
        <v>45067</v>
      </c>
      <c r="B64">
        <v>1004</v>
      </c>
      <c r="C64" t="s">
        <v>6</v>
      </c>
      <c r="D64" t="s">
        <v>7</v>
      </c>
      <c r="E64" t="s">
        <v>16</v>
      </c>
      <c r="F64">
        <v>4</v>
      </c>
      <c r="G64" s="2">
        <v>5456</v>
      </c>
      <c r="H64" s="2">
        <v>3056</v>
      </c>
      <c r="I64" t="str">
        <f>_xlfn.XLOOKUP(tbl_Data[[#This Row],[Kundnr]],tbl_Kunder[Kundnr],tbl_Kunder[Kundnamn])</f>
        <v>Mellerix AB</v>
      </c>
      <c r="J64" t="str">
        <f>_xlfn.XLOOKUP(tbl_Data[[#This Row],[Kundnr]],tbl_Kunder[Kundnr],tbl_Kunder[Kundkategori])</f>
        <v>Tillverkning</v>
      </c>
      <c r="K64" t="str">
        <f>_xlfn.XLOOKUP(tbl_Data[[#This Row],[Kundnr]],tbl_Kunder[Kundnr],tbl_Kunder[Region])</f>
        <v>Syd</v>
      </c>
      <c r="L64" t="str">
        <f>_xlfn.XLOOKUP(tbl_Data[[#This Row],[Kundnr]],tbl_Kunder[Kundnr],tbl_Kunder[Kundansvarig])</f>
        <v>Manne Faktursson</v>
      </c>
    </row>
    <row r="65" spans="1:12" x14ac:dyDescent="0.25">
      <c r="A65" s="1">
        <v>45467</v>
      </c>
      <c r="B65">
        <v>1008</v>
      </c>
      <c r="C65" t="s">
        <v>14</v>
      </c>
      <c r="D65" t="s">
        <v>15</v>
      </c>
      <c r="E65" t="s">
        <v>17</v>
      </c>
      <c r="F65">
        <v>10</v>
      </c>
      <c r="G65" s="2">
        <v>12800</v>
      </c>
      <c r="H65" s="2">
        <v>5440</v>
      </c>
      <c r="I65" t="str">
        <f>_xlfn.XLOOKUP(tbl_Data[[#This Row],[Kundnr]],tbl_Kunder[Kundnr],tbl_Kunder[Kundnamn])</f>
        <v>Rödtand AB</v>
      </c>
      <c r="J65" t="str">
        <f>_xlfn.XLOOKUP(tbl_Data[[#This Row],[Kundnr]],tbl_Kunder[Kundnr],tbl_Kunder[Kundkategori])</f>
        <v>Livsmedel</v>
      </c>
      <c r="K65" t="str">
        <f>_xlfn.XLOOKUP(tbl_Data[[#This Row],[Kundnr]],tbl_Kunder[Kundnr],tbl_Kunder[Region])</f>
        <v>Väst</v>
      </c>
      <c r="L65" t="str">
        <f>_xlfn.XLOOKUP(tbl_Data[[#This Row],[Kundnr]],tbl_Kunder[Kundnr],tbl_Kunder[Kundansvarig])</f>
        <v>Malte Svensson</v>
      </c>
    </row>
    <row r="66" spans="1:12" x14ac:dyDescent="0.25">
      <c r="A66" s="1">
        <v>45315</v>
      </c>
      <c r="B66">
        <v>1002</v>
      </c>
      <c r="C66" t="s">
        <v>10</v>
      </c>
      <c r="D66" t="s">
        <v>7</v>
      </c>
      <c r="E66" t="s">
        <v>8</v>
      </c>
      <c r="F66">
        <v>9</v>
      </c>
      <c r="G66" s="2">
        <v>8208</v>
      </c>
      <c r="H66" s="2">
        <v>2232</v>
      </c>
      <c r="I66" t="str">
        <f>_xlfn.XLOOKUP(tbl_Data[[#This Row],[Kundnr]],tbl_Kunder[Kundnr],tbl_Kunder[Kundnamn])</f>
        <v>Brellboxy AB</v>
      </c>
      <c r="J66" t="str">
        <f>_xlfn.XLOOKUP(tbl_Data[[#This Row],[Kundnr]],tbl_Kunder[Kundnr],tbl_Kunder[Kundkategori])</f>
        <v>IT- och telecom</v>
      </c>
      <c r="K66" t="str">
        <f>_xlfn.XLOOKUP(tbl_Data[[#This Row],[Kundnr]],tbl_Kunder[Kundnr],tbl_Kunder[Region])</f>
        <v>Syd</v>
      </c>
      <c r="L66" t="str">
        <f>_xlfn.XLOOKUP(tbl_Data[[#This Row],[Kundnr]],tbl_Kunder[Kundnr],tbl_Kunder[Kundansvarig])</f>
        <v>Mac Winson</v>
      </c>
    </row>
    <row r="67" spans="1:12" x14ac:dyDescent="0.25">
      <c r="A67" s="1">
        <v>44928</v>
      </c>
      <c r="B67">
        <v>1003</v>
      </c>
      <c r="C67" t="s">
        <v>20</v>
      </c>
      <c r="D67" t="s">
        <v>15</v>
      </c>
      <c r="E67" t="s">
        <v>12</v>
      </c>
      <c r="F67">
        <v>12</v>
      </c>
      <c r="G67" s="2">
        <v>19656</v>
      </c>
      <c r="H67" s="2">
        <v>9480</v>
      </c>
      <c r="I67" t="str">
        <f>_xlfn.XLOOKUP(tbl_Data[[#This Row],[Kundnr]],tbl_Kunder[Kundnr],tbl_Kunder[Kundnamn])</f>
        <v>Vårdia AB</v>
      </c>
      <c r="J67" t="str">
        <f>_xlfn.XLOOKUP(tbl_Data[[#This Row],[Kundnr]],tbl_Kunder[Kundnr],tbl_Kunder[Kundkategori])</f>
        <v>Offentligt</v>
      </c>
      <c r="K67" t="str">
        <f>_xlfn.XLOOKUP(tbl_Data[[#This Row],[Kundnr]],tbl_Kunder[Kundnr],tbl_Kunder[Region])</f>
        <v>Syd</v>
      </c>
      <c r="L67" t="str">
        <f>_xlfn.XLOOKUP(tbl_Data[[#This Row],[Kundnr]],tbl_Kunder[Kundnr],tbl_Kunder[Kundansvarig])</f>
        <v>Clint Billton</v>
      </c>
    </row>
    <row r="68" spans="1:12" x14ac:dyDescent="0.25">
      <c r="A68" s="1">
        <v>44931</v>
      </c>
      <c r="B68">
        <v>1001</v>
      </c>
      <c r="C68" t="s">
        <v>19</v>
      </c>
      <c r="D68" t="s">
        <v>7</v>
      </c>
      <c r="E68" t="s">
        <v>8</v>
      </c>
      <c r="F68">
        <v>22</v>
      </c>
      <c r="G68" s="2">
        <v>27051.200000000004</v>
      </c>
      <c r="H68" s="2">
        <v>12091.200000000004</v>
      </c>
      <c r="I68" t="str">
        <f>_xlfn.XLOOKUP(tbl_Data[[#This Row],[Kundnr]],tbl_Kunder[Kundnr],tbl_Kunder[Kundnamn])</f>
        <v>Telefonera Mera AB</v>
      </c>
      <c r="J68" t="str">
        <f>_xlfn.XLOOKUP(tbl_Data[[#This Row],[Kundnr]],tbl_Kunder[Kundnr],tbl_Kunder[Kundkategori])</f>
        <v>IT- och telecom</v>
      </c>
      <c r="K68" t="str">
        <f>_xlfn.XLOOKUP(tbl_Data[[#This Row],[Kundnr]],tbl_Kunder[Kundnr],tbl_Kunder[Region])</f>
        <v>Väst</v>
      </c>
      <c r="L68" t="str">
        <f>_xlfn.XLOOKUP(tbl_Data[[#This Row],[Kundnr]],tbl_Kunder[Kundnr],tbl_Kunder[Kundansvarig])</f>
        <v>Mac Winson</v>
      </c>
    </row>
    <row r="69" spans="1:12" x14ac:dyDescent="0.25">
      <c r="A69" s="1">
        <v>45084</v>
      </c>
      <c r="B69">
        <v>1004</v>
      </c>
      <c r="C69" t="s">
        <v>20</v>
      </c>
      <c r="D69" t="s">
        <v>15</v>
      </c>
      <c r="E69" t="s">
        <v>16</v>
      </c>
      <c r="F69">
        <v>19</v>
      </c>
      <c r="G69" s="2">
        <v>32604.000000000004</v>
      </c>
      <c r="H69" s="2">
        <v>16492.000000000004</v>
      </c>
      <c r="I69" t="str">
        <f>_xlfn.XLOOKUP(tbl_Data[[#This Row],[Kundnr]],tbl_Kunder[Kundnr],tbl_Kunder[Kundnamn])</f>
        <v>Mellerix AB</v>
      </c>
      <c r="J69" t="str">
        <f>_xlfn.XLOOKUP(tbl_Data[[#This Row],[Kundnr]],tbl_Kunder[Kundnr],tbl_Kunder[Kundkategori])</f>
        <v>Tillverkning</v>
      </c>
      <c r="K69" t="str">
        <f>_xlfn.XLOOKUP(tbl_Data[[#This Row],[Kundnr]],tbl_Kunder[Kundnr],tbl_Kunder[Region])</f>
        <v>Syd</v>
      </c>
      <c r="L69" t="str">
        <f>_xlfn.XLOOKUP(tbl_Data[[#This Row],[Kundnr]],tbl_Kunder[Kundnr],tbl_Kunder[Kundansvarig])</f>
        <v>Manne Faktursson</v>
      </c>
    </row>
    <row r="70" spans="1:12" x14ac:dyDescent="0.25">
      <c r="A70" s="1">
        <v>45056</v>
      </c>
      <c r="B70">
        <v>1003</v>
      </c>
      <c r="C70" t="s">
        <v>23</v>
      </c>
      <c r="D70" t="s">
        <v>15</v>
      </c>
      <c r="E70" t="s">
        <v>12</v>
      </c>
      <c r="F70">
        <v>10</v>
      </c>
      <c r="G70" s="2">
        <v>14700</v>
      </c>
      <c r="H70" s="2">
        <v>7100</v>
      </c>
      <c r="I70" t="str">
        <f>_xlfn.XLOOKUP(tbl_Data[[#This Row],[Kundnr]],tbl_Kunder[Kundnr],tbl_Kunder[Kundnamn])</f>
        <v>Vårdia AB</v>
      </c>
      <c r="J70" t="str">
        <f>_xlfn.XLOOKUP(tbl_Data[[#This Row],[Kundnr]],tbl_Kunder[Kundnr],tbl_Kunder[Kundkategori])</f>
        <v>Offentligt</v>
      </c>
      <c r="K70" t="str">
        <f>_xlfn.XLOOKUP(tbl_Data[[#This Row],[Kundnr]],tbl_Kunder[Kundnr],tbl_Kunder[Region])</f>
        <v>Syd</v>
      </c>
      <c r="L70" t="str">
        <f>_xlfn.XLOOKUP(tbl_Data[[#This Row],[Kundnr]],tbl_Kunder[Kundnr],tbl_Kunder[Kundansvarig])</f>
        <v>Clint Billton</v>
      </c>
    </row>
    <row r="71" spans="1:12" x14ac:dyDescent="0.25">
      <c r="A71" s="1">
        <v>45456</v>
      </c>
      <c r="B71">
        <v>1008</v>
      </c>
      <c r="C71" t="s">
        <v>14</v>
      </c>
      <c r="D71" t="s">
        <v>15</v>
      </c>
      <c r="E71" t="s">
        <v>17</v>
      </c>
      <c r="F71">
        <v>6</v>
      </c>
      <c r="G71" s="2">
        <v>7680</v>
      </c>
      <c r="H71" s="2">
        <v>3264</v>
      </c>
      <c r="I71" t="str">
        <f>_xlfn.XLOOKUP(tbl_Data[[#This Row],[Kundnr]],tbl_Kunder[Kundnr],tbl_Kunder[Kundnamn])</f>
        <v>Rödtand AB</v>
      </c>
      <c r="J71" t="str">
        <f>_xlfn.XLOOKUP(tbl_Data[[#This Row],[Kundnr]],tbl_Kunder[Kundnr],tbl_Kunder[Kundkategori])</f>
        <v>Livsmedel</v>
      </c>
      <c r="K71" t="str">
        <f>_xlfn.XLOOKUP(tbl_Data[[#This Row],[Kundnr]],tbl_Kunder[Kundnr],tbl_Kunder[Region])</f>
        <v>Väst</v>
      </c>
      <c r="L71" t="str">
        <f>_xlfn.XLOOKUP(tbl_Data[[#This Row],[Kundnr]],tbl_Kunder[Kundnr],tbl_Kunder[Kundansvarig])</f>
        <v>Malte Svensson</v>
      </c>
    </row>
    <row r="72" spans="1:12" x14ac:dyDescent="0.25">
      <c r="A72" s="1">
        <v>45423</v>
      </c>
      <c r="B72">
        <v>1003</v>
      </c>
      <c r="C72" t="s">
        <v>10</v>
      </c>
      <c r="D72" t="s">
        <v>7</v>
      </c>
      <c r="E72" t="s">
        <v>12</v>
      </c>
      <c r="F72">
        <v>13</v>
      </c>
      <c r="G72" s="2">
        <v>13104</v>
      </c>
      <c r="H72" s="2">
        <v>4472</v>
      </c>
      <c r="I72" t="str">
        <f>_xlfn.XLOOKUP(tbl_Data[[#This Row],[Kundnr]],tbl_Kunder[Kundnr],tbl_Kunder[Kundnamn])</f>
        <v>Vårdia AB</v>
      </c>
      <c r="J72" t="str">
        <f>_xlfn.XLOOKUP(tbl_Data[[#This Row],[Kundnr]],tbl_Kunder[Kundnr],tbl_Kunder[Kundkategori])</f>
        <v>Offentligt</v>
      </c>
      <c r="K72" t="str">
        <f>_xlfn.XLOOKUP(tbl_Data[[#This Row],[Kundnr]],tbl_Kunder[Kundnr],tbl_Kunder[Region])</f>
        <v>Syd</v>
      </c>
      <c r="L72" t="str">
        <f>_xlfn.XLOOKUP(tbl_Data[[#This Row],[Kundnr]],tbl_Kunder[Kundnr],tbl_Kunder[Kundansvarig])</f>
        <v>Clint Billton</v>
      </c>
    </row>
    <row r="73" spans="1:12" x14ac:dyDescent="0.25">
      <c r="A73" s="1">
        <v>45370</v>
      </c>
      <c r="B73">
        <v>1011</v>
      </c>
      <c r="C73" t="s">
        <v>14</v>
      </c>
      <c r="D73" t="s">
        <v>15</v>
      </c>
      <c r="E73" t="s">
        <v>12</v>
      </c>
      <c r="F73">
        <v>17</v>
      </c>
      <c r="G73" s="2">
        <v>21542.400000000001</v>
      </c>
      <c r="H73" s="2">
        <v>9030.4000000000015</v>
      </c>
      <c r="I73" t="str">
        <f>_xlfn.XLOOKUP(tbl_Data[[#This Row],[Kundnr]],tbl_Kunder[Kundnr],tbl_Kunder[Kundnamn])</f>
        <v>Skolia AB</v>
      </c>
      <c r="J73" t="str">
        <f>_xlfn.XLOOKUP(tbl_Data[[#This Row],[Kundnr]],tbl_Kunder[Kundnr],tbl_Kunder[Kundkategori])</f>
        <v>Offentligt</v>
      </c>
      <c r="K73" t="str">
        <f>_xlfn.XLOOKUP(tbl_Data[[#This Row],[Kundnr]],tbl_Kunder[Kundnr],tbl_Kunder[Region])</f>
        <v>Öst</v>
      </c>
      <c r="L73" t="str">
        <f>_xlfn.XLOOKUP(tbl_Data[[#This Row],[Kundnr]],tbl_Kunder[Kundnr],tbl_Kunder[Kundansvarig])</f>
        <v>Clint Billton</v>
      </c>
    </row>
    <row r="74" spans="1:12" x14ac:dyDescent="0.25">
      <c r="A74" s="1">
        <v>45485</v>
      </c>
      <c r="B74">
        <v>1007</v>
      </c>
      <c r="C74" t="s">
        <v>23</v>
      </c>
      <c r="D74" t="s">
        <v>15</v>
      </c>
      <c r="E74" t="s">
        <v>16</v>
      </c>
      <c r="F74">
        <v>10</v>
      </c>
      <c r="G74" s="2">
        <v>11900</v>
      </c>
      <c r="H74" s="2">
        <v>4300</v>
      </c>
      <c r="I74" t="str">
        <f>_xlfn.XLOOKUP(tbl_Data[[#This Row],[Kundnr]],tbl_Kunder[Kundnr],tbl_Kunder[Kundnamn])</f>
        <v>Rellaxion AB</v>
      </c>
      <c r="J74" t="str">
        <f>_xlfn.XLOOKUP(tbl_Data[[#This Row],[Kundnr]],tbl_Kunder[Kundnr],tbl_Kunder[Kundkategori])</f>
        <v>Tillverkning</v>
      </c>
      <c r="K74" t="str">
        <f>_xlfn.XLOOKUP(tbl_Data[[#This Row],[Kundnr]],tbl_Kunder[Kundnr],tbl_Kunder[Region])</f>
        <v>Väst</v>
      </c>
      <c r="L74" t="str">
        <f>_xlfn.XLOOKUP(tbl_Data[[#This Row],[Kundnr]],tbl_Kunder[Kundnr],tbl_Kunder[Kundansvarig])</f>
        <v>Manne Faktursson</v>
      </c>
    </row>
    <row r="75" spans="1:12" x14ac:dyDescent="0.25">
      <c r="A75" s="1">
        <v>45463</v>
      </c>
      <c r="B75">
        <v>1007</v>
      </c>
      <c r="C75" t="s">
        <v>21</v>
      </c>
      <c r="D75" t="s">
        <v>7</v>
      </c>
      <c r="E75" t="s">
        <v>16</v>
      </c>
      <c r="F75">
        <v>19</v>
      </c>
      <c r="G75" s="2">
        <v>17442</v>
      </c>
      <c r="H75" s="2">
        <v>4370</v>
      </c>
      <c r="I75" t="str">
        <f>_xlfn.XLOOKUP(tbl_Data[[#This Row],[Kundnr]],tbl_Kunder[Kundnr],tbl_Kunder[Kundnamn])</f>
        <v>Rellaxion AB</v>
      </c>
      <c r="J75" t="str">
        <f>_xlfn.XLOOKUP(tbl_Data[[#This Row],[Kundnr]],tbl_Kunder[Kundnr],tbl_Kunder[Kundkategori])</f>
        <v>Tillverkning</v>
      </c>
      <c r="K75" t="str">
        <f>_xlfn.XLOOKUP(tbl_Data[[#This Row],[Kundnr]],tbl_Kunder[Kundnr],tbl_Kunder[Region])</f>
        <v>Väst</v>
      </c>
      <c r="L75" t="str">
        <f>_xlfn.XLOOKUP(tbl_Data[[#This Row],[Kundnr]],tbl_Kunder[Kundnr],tbl_Kunder[Kundansvarig])</f>
        <v>Manne Faktursson</v>
      </c>
    </row>
    <row r="76" spans="1:12" x14ac:dyDescent="0.25">
      <c r="A76" s="1">
        <v>45649</v>
      </c>
      <c r="B76">
        <v>1009</v>
      </c>
      <c r="C76" t="s">
        <v>14</v>
      </c>
      <c r="D76" t="s">
        <v>15</v>
      </c>
      <c r="E76" t="s">
        <v>16</v>
      </c>
      <c r="F76">
        <v>11</v>
      </c>
      <c r="G76" s="2">
        <v>13516.8</v>
      </c>
      <c r="H76" s="2">
        <v>5420.7999999999993</v>
      </c>
      <c r="I76" t="str">
        <f>_xlfn.XLOOKUP(tbl_Data[[#This Row],[Kundnr]],tbl_Kunder[Kundnr],tbl_Kunder[Kundnamn])</f>
        <v>Bollberga AB</v>
      </c>
      <c r="J76" t="str">
        <f>_xlfn.XLOOKUP(tbl_Data[[#This Row],[Kundnr]],tbl_Kunder[Kundnr],tbl_Kunder[Kundkategori])</f>
        <v>Tillverkning</v>
      </c>
      <c r="K76" t="str">
        <f>_xlfn.XLOOKUP(tbl_Data[[#This Row],[Kundnr]],tbl_Kunder[Kundnr],tbl_Kunder[Region])</f>
        <v>Öst</v>
      </c>
      <c r="L76" t="str">
        <f>_xlfn.XLOOKUP(tbl_Data[[#This Row],[Kundnr]],tbl_Kunder[Kundnr],tbl_Kunder[Kundansvarig])</f>
        <v>Manne Faktursson</v>
      </c>
    </row>
    <row r="77" spans="1:12" x14ac:dyDescent="0.25">
      <c r="A77" s="1">
        <v>45159</v>
      </c>
      <c r="B77">
        <v>1004</v>
      </c>
      <c r="C77" t="s">
        <v>10</v>
      </c>
      <c r="D77" t="s">
        <v>7</v>
      </c>
      <c r="E77" t="s">
        <v>16</v>
      </c>
      <c r="F77">
        <v>5</v>
      </c>
      <c r="G77" s="2">
        <v>5280</v>
      </c>
      <c r="H77" s="2">
        <v>1960</v>
      </c>
      <c r="I77" t="str">
        <f>_xlfn.XLOOKUP(tbl_Data[[#This Row],[Kundnr]],tbl_Kunder[Kundnr],tbl_Kunder[Kundnamn])</f>
        <v>Mellerix AB</v>
      </c>
      <c r="J77" t="str">
        <f>_xlfn.XLOOKUP(tbl_Data[[#This Row],[Kundnr]],tbl_Kunder[Kundnr],tbl_Kunder[Kundkategori])</f>
        <v>Tillverkning</v>
      </c>
      <c r="K77" t="str">
        <f>_xlfn.XLOOKUP(tbl_Data[[#This Row],[Kundnr]],tbl_Kunder[Kundnr],tbl_Kunder[Region])</f>
        <v>Syd</v>
      </c>
      <c r="L77" t="str">
        <f>_xlfn.XLOOKUP(tbl_Data[[#This Row],[Kundnr]],tbl_Kunder[Kundnr],tbl_Kunder[Kundansvarig])</f>
        <v>Manne Faktursson</v>
      </c>
    </row>
    <row r="78" spans="1:12" x14ac:dyDescent="0.25">
      <c r="A78" s="1">
        <v>45488</v>
      </c>
      <c r="B78">
        <v>1005</v>
      </c>
      <c r="C78" t="s">
        <v>14</v>
      </c>
      <c r="D78" t="s">
        <v>15</v>
      </c>
      <c r="E78" t="s">
        <v>8</v>
      </c>
      <c r="F78">
        <v>29</v>
      </c>
      <c r="G78" s="2">
        <v>38233.600000000006</v>
      </c>
      <c r="H78" s="2">
        <v>16889.600000000006</v>
      </c>
      <c r="I78" t="str">
        <f>_xlfn.XLOOKUP(tbl_Data[[#This Row],[Kundnr]],tbl_Kunder[Kundnr],tbl_Kunder[Kundnamn])</f>
        <v>Prefolkia AB</v>
      </c>
      <c r="J78" t="str">
        <f>_xlfn.XLOOKUP(tbl_Data[[#This Row],[Kundnr]],tbl_Kunder[Kundnr],tbl_Kunder[Kundkategori])</f>
        <v>IT- och telecom</v>
      </c>
      <c r="K78" t="str">
        <f>_xlfn.XLOOKUP(tbl_Data[[#This Row],[Kundnr]],tbl_Kunder[Kundnr],tbl_Kunder[Region])</f>
        <v>Öst</v>
      </c>
      <c r="L78" t="str">
        <f>_xlfn.XLOOKUP(tbl_Data[[#This Row],[Kundnr]],tbl_Kunder[Kundnr],tbl_Kunder[Kundansvarig])</f>
        <v>Mac Winson</v>
      </c>
    </row>
    <row r="79" spans="1:12" x14ac:dyDescent="0.25">
      <c r="A79" s="1">
        <v>45190</v>
      </c>
      <c r="B79">
        <v>1006</v>
      </c>
      <c r="C79" t="s">
        <v>14</v>
      </c>
      <c r="D79" t="s">
        <v>15</v>
      </c>
      <c r="E79" t="s">
        <v>17</v>
      </c>
      <c r="F79">
        <v>17</v>
      </c>
      <c r="G79" s="2">
        <v>19584</v>
      </c>
      <c r="H79" s="2">
        <v>7072</v>
      </c>
      <c r="I79" t="str">
        <f>_xlfn.XLOOKUP(tbl_Data[[#This Row],[Kundnr]],tbl_Kunder[Kundnr],tbl_Kunder[Kundnamn])</f>
        <v>Allcto AB</v>
      </c>
      <c r="J79" t="str">
        <f>_xlfn.XLOOKUP(tbl_Data[[#This Row],[Kundnr]],tbl_Kunder[Kundnr],tbl_Kunder[Kundkategori])</f>
        <v>Livsmedel</v>
      </c>
      <c r="K79" t="str">
        <f>_xlfn.XLOOKUP(tbl_Data[[#This Row],[Kundnr]],tbl_Kunder[Kundnr],tbl_Kunder[Region])</f>
        <v>Öst</v>
      </c>
      <c r="L79" t="str">
        <f>_xlfn.XLOOKUP(tbl_Data[[#This Row],[Kundnr]],tbl_Kunder[Kundnr],tbl_Kunder[Kundansvarig])</f>
        <v>Malte Svensson</v>
      </c>
    </row>
    <row r="80" spans="1:12" x14ac:dyDescent="0.25">
      <c r="A80" s="1">
        <v>45033</v>
      </c>
      <c r="B80">
        <v>1003</v>
      </c>
      <c r="C80" t="s">
        <v>14</v>
      </c>
      <c r="D80" t="s">
        <v>15</v>
      </c>
      <c r="E80" t="s">
        <v>12</v>
      </c>
      <c r="F80">
        <v>5</v>
      </c>
      <c r="G80" s="2">
        <v>6720</v>
      </c>
      <c r="H80" s="2">
        <v>3040</v>
      </c>
      <c r="I80" t="str">
        <f>_xlfn.XLOOKUP(tbl_Data[[#This Row],[Kundnr]],tbl_Kunder[Kundnr],tbl_Kunder[Kundnamn])</f>
        <v>Vårdia AB</v>
      </c>
      <c r="J80" t="str">
        <f>_xlfn.XLOOKUP(tbl_Data[[#This Row],[Kundnr]],tbl_Kunder[Kundnr],tbl_Kunder[Kundkategori])</f>
        <v>Offentligt</v>
      </c>
      <c r="K80" t="str">
        <f>_xlfn.XLOOKUP(tbl_Data[[#This Row],[Kundnr]],tbl_Kunder[Kundnr],tbl_Kunder[Region])</f>
        <v>Syd</v>
      </c>
      <c r="L80" t="str">
        <f>_xlfn.XLOOKUP(tbl_Data[[#This Row],[Kundnr]],tbl_Kunder[Kundnr],tbl_Kunder[Kundansvarig])</f>
        <v>Clint Billton</v>
      </c>
    </row>
    <row r="81" spans="1:12" x14ac:dyDescent="0.25">
      <c r="A81" s="1">
        <v>45129</v>
      </c>
      <c r="B81">
        <v>1004</v>
      </c>
      <c r="C81" t="s">
        <v>21</v>
      </c>
      <c r="D81" t="s">
        <v>7</v>
      </c>
      <c r="E81" t="s">
        <v>16</v>
      </c>
      <c r="F81">
        <v>9</v>
      </c>
      <c r="G81" s="2">
        <v>10692</v>
      </c>
      <c r="H81" s="2">
        <v>4500</v>
      </c>
      <c r="I81" t="str">
        <f>_xlfn.XLOOKUP(tbl_Data[[#This Row],[Kundnr]],tbl_Kunder[Kundnr],tbl_Kunder[Kundnamn])</f>
        <v>Mellerix AB</v>
      </c>
      <c r="J81" t="str">
        <f>_xlfn.XLOOKUP(tbl_Data[[#This Row],[Kundnr]],tbl_Kunder[Kundnr],tbl_Kunder[Kundkategori])</f>
        <v>Tillverkning</v>
      </c>
      <c r="K81" t="str">
        <f>_xlfn.XLOOKUP(tbl_Data[[#This Row],[Kundnr]],tbl_Kunder[Kundnr],tbl_Kunder[Region])</f>
        <v>Syd</v>
      </c>
      <c r="L81" t="str">
        <f>_xlfn.XLOOKUP(tbl_Data[[#This Row],[Kundnr]],tbl_Kunder[Kundnr],tbl_Kunder[Kundansvarig])</f>
        <v>Manne Faktursson</v>
      </c>
    </row>
    <row r="82" spans="1:12" x14ac:dyDescent="0.25">
      <c r="A82" s="1">
        <v>45098</v>
      </c>
      <c r="B82">
        <v>1003</v>
      </c>
      <c r="C82" t="s">
        <v>14</v>
      </c>
      <c r="D82" t="s">
        <v>15</v>
      </c>
      <c r="E82" t="s">
        <v>12</v>
      </c>
      <c r="F82">
        <v>23</v>
      </c>
      <c r="G82" s="2">
        <v>30912</v>
      </c>
      <c r="H82" s="2">
        <v>13984</v>
      </c>
      <c r="I82" t="str">
        <f>_xlfn.XLOOKUP(tbl_Data[[#This Row],[Kundnr]],tbl_Kunder[Kundnr],tbl_Kunder[Kundnamn])</f>
        <v>Vårdia AB</v>
      </c>
      <c r="J82" t="str">
        <f>_xlfn.XLOOKUP(tbl_Data[[#This Row],[Kundnr]],tbl_Kunder[Kundnr],tbl_Kunder[Kundkategori])</f>
        <v>Offentligt</v>
      </c>
      <c r="K82" t="str">
        <f>_xlfn.XLOOKUP(tbl_Data[[#This Row],[Kundnr]],tbl_Kunder[Kundnr],tbl_Kunder[Region])</f>
        <v>Syd</v>
      </c>
      <c r="L82" t="str">
        <f>_xlfn.XLOOKUP(tbl_Data[[#This Row],[Kundnr]],tbl_Kunder[Kundnr],tbl_Kunder[Kundansvarig])</f>
        <v>Clint Billton</v>
      </c>
    </row>
    <row r="83" spans="1:12" x14ac:dyDescent="0.25">
      <c r="A83" s="1">
        <v>45153</v>
      </c>
      <c r="B83">
        <v>1001</v>
      </c>
      <c r="C83" t="s">
        <v>20</v>
      </c>
      <c r="D83" t="s">
        <v>15</v>
      </c>
      <c r="E83" t="s">
        <v>8</v>
      </c>
      <c r="F83">
        <v>9</v>
      </c>
      <c r="G83" s="2">
        <v>14882.400000000001</v>
      </c>
      <c r="H83" s="2">
        <v>7250.4000000000015</v>
      </c>
      <c r="I83" t="str">
        <f>_xlfn.XLOOKUP(tbl_Data[[#This Row],[Kundnr]],tbl_Kunder[Kundnr],tbl_Kunder[Kundnamn])</f>
        <v>Telefonera Mera AB</v>
      </c>
      <c r="J83" t="str">
        <f>_xlfn.XLOOKUP(tbl_Data[[#This Row],[Kundnr]],tbl_Kunder[Kundnr],tbl_Kunder[Kundkategori])</f>
        <v>IT- och telecom</v>
      </c>
      <c r="K83" t="str">
        <f>_xlfn.XLOOKUP(tbl_Data[[#This Row],[Kundnr]],tbl_Kunder[Kundnr],tbl_Kunder[Region])</f>
        <v>Väst</v>
      </c>
      <c r="L83" t="str">
        <f>_xlfn.XLOOKUP(tbl_Data[[#This Row],[Kundnr]],tbl_Kunder[Kundnr],tbl_Kunder[Kundansvarig])</f>
        <v>Mac Winson</v>
      </c>
    </row>
    <row r="84" spans="1:12" x14ac:dyDescent="0.25">
      <c r="A84" s="1">
        <v>45089</v>
      </c>
      <c r="B84">
        <v>1011</v>
      </c>
      <c r="C84" t="s">
        <v>14</v>
      </c>
      <c r="D84" t="s">
        <v>15</v>
      </c>
      <c r="E84" t="s">
        <v>12</v>
      </c>
      <c r="F84">
        <v>28</v>
      </c>
      <c r="G84" s="2">
        <v>35481.599999999999</v>
      </c>
      <c r="H84" s="2">
        <v>14873.599999999999</v>
      </c>
      <c r="I84" t="str">
        <f>_xlfn.XLOOKUP(tbl_Data[[#This Row],[Kundnr]],tbl_Kunder[Kundnr],tbl_Kunder[Kundnamn])</f>
        <v>Skolia AB</v>
      </c>
      <c r="J84" t="str">
        <f>_xlfn.XLOOKUP(tbl_Data[[#This Row],[Kundnr]],tbl_Kunder[Kundnr],tbl_Kunder[Kundkategori])</f>
        <v>Offentligt</v>
      </c>
      <c r="K84" t="str">
        <f>_xlfn.XLOOKUP(tbl_Data[[#This Row],[Kundnr]],tbl_Kunder[Kundnr],tbl_Kunder[Region])</f>
        <v>Öst</v>
      </c>
      <c r="L84" t="str">
        <f>_xlfn.XLOOKUP(tbl_Data[[#This Row],[Kundnr]],tbl_Kunder[Kundnr],tbl_Kunder[Kundansvarig])</f>
        <v>Clint Billton</v>
      </c>
    </row>
    <row r="85" spans="1:12" x14ac:dyDescent="0.25">
      <c r="A85" s="1">
        <v>45334</v>
      </c>
      <c r="B85">
        <v>1007</v>
      </c>
      <c r="C85" t="s">
        <v>20</v>
      </c>
      <c r="D85" t="s">
        <v>15</v>
      </c>
      <c r="E85" t="s">
        <v>16</v>
      </c>
      <c r="F85">
        <v>12</v>
      </c>
      <c r="G85" s="2">
        <v>15912</v>
      </c>
      <c r="H85" s="2">
        <v>5736</v>
      </c>
      <c r="I85" t="str">
        <f>_xlfn.XLOOKUP(tbl_Data[[#This Row],[Kundnr]],tbl_Kunder[Kundnr],tbl_Kunder[Kundnamn])</f>
        <v>Rellaxion AB</v>
      </c>
      <c r="J85" t="str">
        <f>_xlfn.XLOOKUP(tbl_Data[[#This Row],[Kundnr]],tbl_Kunder[Kundnr],tbl_Kunder[Kundkategori])</f>
        <v>Tillverkning</v>
      </c>
      <c r="K85" t="str">
        <f>_xlfn.XLOOKUP(tbl_Data[[#This Row],[Kundnr]],tbl_Kunder[Kundnr],tbl_Kunder[Region])</f>
        <v>Väst</v>
      </c>
      <c r="L85" t="str">
        <f>_xlfn.XLOOKUP(tbl_Data[[#This Row],[Kundnr]],tbl_Kunder[Kundnr],tbl_Kunder[Kundansvarig])</f>
        <v>Manne Faktursson</v>
      </c>
    </row>
    <row r="86" spans="1:12" x14ac:dyDescent="0.25">
      <c r="A86" s="1">
        <v>45223</v>
      </c>
      <c r="B86">
        <v>1001</v>
      </c>
      <c r="C86" t="s">
        <v>14</v>
      </c>
      <c r="D86" t="s">
        <v>15</v>
      </c>
      <c r="E86" t="s">
        <v>8</v>
      </c>
      <c r="F86">
        <v>15</v>
      </c>
      <c r="G86" s="2">
        <v>20352.000000000004</v>
      </c>
      <c r="H86" s="2">
        <v>9312.0000000000036</v>
      </c>
      <c r="I86" t="str">
        <f>_xlfn.XLOOKUP(tbl_Data[[#This Row],[Kundnr]],tbl_Kunder[Kundnr],tbl_Kunder[Kundnamn])</f>
        <v>Telefonera Mera AB</v>
      </c>
      <c r="J86" t="str">
        <f>_xlfn.XLOOKUP(tbl_Data[[#This Row],[Kundnr]],tbl_Kunder[Kundnr],tbl_Kunder[Kundkategori])</f>
        <v>IT- och telecom</v>
      </c>
      <c r="K86" t="str">
        <f>_xlfn.XLOOKUP(tbl_Data[[#This Row],[Kundnr]],tbl_Kunder[Kundnr],tbl_Kunder[Region])</f>
        <v>Väst</v>
      </c>
      <c r="L86" t="str">
        <f>_xlfn.XLOOKUP(tbl_Data[[#This Row],[Kundnr]],tbl_Kunder[Kundnr],tbl_Kunder[Kundansvarig])</f>
        <v>Mac Winson</v>
      </c>
    </row>
    <row r="87" spans="1:12" x14ac:dyDescent="0.25">
      <c r="A87" s="1">
        <v>45040</v>
      </c>
      <c r="B87">
        <v>1003</v>
      </c>
      <c r="C87" t="s">
        <v>19</v>
      </c>
      <c r="D87" t="s">
        <v>7</v>
      </c>
      <c r="E87" t="s">
        <v>12</v>
      </c>
      <c r="F87">
        <v>26</v>
      </c>
      <c r="G87" s="2">
        <v>31668</v>
      </c>
      <c r="H87" s="2">
        <v>13988</v>
      </c>
      <c r="I87" t="str">
        <f>_xlfn.XLOOKUP(tbl_Data[[#This Row],[Kundnr]],tbl_Kunder[Kundnr],tbl_Kunder[Kundnamn])</f>
        <v>Vårdia AB</v>
      </c>
      <c r="J87" t="str">
        <f>_xlfn.XLOOKUP(tbl_Data[[#This Row],[Kundnr]],tbl_Kunder[Kundnr],tbl_Kunder[Kundkategori])</f>
        <v>Offentligt</v>
      </c>
      <c r="K87" t="str">
        <f>_xlfn.XLOOKUP(tbl_Data[[#This Row],[Kundnr]],tbl_Kunder[Kundnr],tbl_Kunder[Region])</f>
        <v>Syd</v>
      </c>
      <c r="L87" t="str">
        <f>_xlfn.XLOOKUP(tbl_Data[[#This Row],[Kundnr]],tbl_Kunder[Kundnr],tbl_Kunder[Kundansvarig])</f>
        <v>Clint Billton</v>
      </c>
    </row>
    <row r="88" spans="1:12" x14ac:dyDescent="0.25">
      <c r="A88" s="1">
        <v>45619</v>
      </c>
      <c r="B88">
        <v>1001</v>
      </c>
      <c r="C88" t="s">
        <v>19</v>
      </c>
      <c r="D88" t="s">
        <v>7</v>
      </c>
      <c r="E88" t="s">
        <v>8</v>
      </c>
      <c r="F88">
        <v>15</v>
      </c>
      <c r="G88" s="2">
        <v>18444.000000000004</v>
      </c>
      <c r="H88" s="2">
        <v>8244.0000000000036</v>
      </c>
      <c r="I88" t="str">
        <f>_xlfn.XLOOKUP(tbl_Data[[#This Row],[Kundnr]],tbl_Kunder[Kundnr],tbl_Kunder[Kundnamn])</f>
        <v>Telefonera Mera AB</v>
      </c>
      <c r="J88" t="str">
        <f>_xlfn.XLOOKUP(tbl_Data[[#This Row],[Kundnr]],tbl_Kunder[Kundnr],tbl_Kunder[Kundkategori])</f>
        <v>IT- och telecom</v>
      </c>
      <c r="K88" t="str">
        <f>_xlfn.XLOOKUP(tbl_Data[[#This Row],[Kundnr]],tbl_Kunder[Kundnr],tbl_Kunder[Region])</f>
        <v>Väst</v>
      </c>
      <c r="L88" t="str">
        <f>_xlfn.XLOOKUP(tbl_Data[[#This Row],[Kundnr]],tbl_Kunder[Kundnr],tbl_Kunder[Kundansvarig])</f>
        <v>Mac Winson</v>
      </c>
    </row>
    <row r="89" spans="1:12" x14ac:dyDescent="0.25">
      <c r="A89" s="1">
        <v>44954</v>
      </c>
      <c r="B89">
        <v>1001</v>
      </c>
      <c r="C89" t="s">
        <v>21</v>
      </c>
      <c r="D89" t="s">
        <v>7</v>
      </c>
      <c r="E89" t="s">
        <v>8</v>
      </c>
      <c r="F89">
        <v>15</v>
      </c>
      <c r="G89" s="2">
        <v>17172</v>
      </c>
      <c r="H89" s="2">
        <v>6852</v>
      </c>
      <c r="I89" t="str">
        <f>_xlfn.XLOOKUP(tbl_Data[[#This Row],[Kundnr]],tbl_Kunder[Kundnr],tbl_Kunder[Kundnamn])</f>
        <v>Telefonera Mera AB</v>
      </c>
      <c r="J89" t="str">
        <f>_xlfn.XLOOKUP(tbl_Data[[#This Row],[Kundnr]],tbl_Kunder[Kundnr],tbl_Kunder[Kundkategori])</f>
        <v>IT- och telecom</v>
      </c>
      <c r="K89" t="str">
        <f>_xlfn.XLOOKUP(tbl_Data[[#This Row],[Kundnr]],tbl_Kunder[Kundnr],tbl_Kunder[Region])</f>
        <v>Väst</v>
      </c>
      <c r="L89" t="str">
        <f>_xlfn.XLOOKUP(tbl_Data[[#This Row],[Kundnr]],tbl_Kunder[Kundnr],tbl_Kunder[Kundansvarig])</f>
        <v>Mac Winson</v>
      </c>
    </row>
    <row r="90" spans="1:12" x14ac:dyDescent="0.25">
      <c r="A90" s="1">
        <v>45348</v>
      </c>
      <c r="B90">
        <v>1011</v>
      </c>
      <c r="C90" t="s">
        <v>14</v>
      </c>
      <c r="D90" t="s">
        <v>15</v>
      </c>
      <c r="E90" t="s">
        <v>12</v>
      </c>
      <c r="F90">
        <v>2</v>
      </c>
      <c r="G90" s="2">
        <v>2534.4</v>
      </c>
      <c r="H90" s="2">
        <v>1062.4000000000001</v>
      </c>
      <c r="I90" t="str">
        <f>_xlfn.XLOOKUP(tbl_Data[[#This Row],[Kundnr]],tbl_Kunder[Kundnr],tbl_Kunder[Kundnamn])</f>
        <v>Skolia AB</v>
      </c>
      <c r="J90" t="str">
        <f>_xlfn.XLOOKUP(tbl_Data[[#This Row],[Kundnr]],tbl_Kunder[Kundnr],tbl_Kunder[Kundkategori])</f>
        <v>Offentligt</v>
      </c>
      <c r="K90" t="str">
        <f>_xlfn.XLOOKUP(tbl_Data[[#This Row],[Kundnr]],tbl_Kunder[Kundnr],tbl_Kunder[Region])</f>
        <v>Öst</v>
      </c>
      <c r="L90" t="str">
        <f>_xlfn.XLOOKUP(tbl_Data[[#This Row],[Kundnr]],tbl_Kunder[Kundnr],tbl_Kunder[Kundansvarig])</f>
        <v>Clint Billton</v>
      </c>
    </row>
    <row r="91" spans="1:12" x14ac:dyDescent="0.25">
      <c r="A91" s="1">
        <v>45027</v>
      </c>
      <c r="B91">
        <v>1010</v>
      </c>
      <c r="C91" t="s">
        <v>10</v>
      </c>
      <c r="D91" t="s">
        <v>7</v>
      </c>
      <c r="E91" t="s">
        <v>17</v>
      </c>
      <c r="F91">
        <v>23</v>
      </c>
      <c r="G91" s="2">
        <v>17443.2</v>
      </c>
      <c r="H91" s="2">
        <v>2171.2000000000007</v>
      </c>
      <c r="I91" t="str">
        <f>_xlfn.XLOOKUP(tbl_Data[[#This Row],[Kundnr]],tbl_Kunder[Kundnr],tbl_Kunder[Kundnamn])</f>
        <v>Trollerilådan AB</v>
      </c>
      <c r="J91" t="str">
        <f>_xlfn.XLOOKUP(tbl_Data[[#This Row],[Kundnr]],tbl_Kunder[Kundnr],tbl_Kunder[Kundkategori])</f>
        <v>Livsmedel</v>
      </c>
      <c r="K91" t="str">
        <f>_xlfn.XLOOKUP(tbl_Data[[#This Row],[Kundnr]],tbl_Kunder[Kundnr],tbl_Kunder[Region])</f>
        <v>Syd</v>
      </c>
      <c r="L91" t="str">
        <f>_xlfn.XLOOKUP(tbl_Data[[#This Row],[Kundnr]],tbl_Kunder[Kundnr],tbl_Kunder[Kundansvarig])</f>
        <v>Malte Svensson</v>
      </c>
    </row>
    <row r="92" spans="1:12" x14ac:dyDescent="0.25">
      <c r="A92" s="1">
        <v>45318</v>
      </c>
      <c r="B92">
        <v>1009</v>
      </c>
      <c r="C92" t="s">
        <v>23</v>
      </c>
      <c r="D92" t="s">
        <v>15</v>
      </c>
      <c r="E92" t="s">
        <v>16</v>
      </c>
      <c r="F92">
        <v>12</v>
      </c>
      <c r="G92" s="2">
        <v>16128</v>
      </c>
      <c r="H92" s="2">
        <v>7008</v>
      </c>
      <c r="I92" t="str">
        <f>_xlfn.XLOOKUP(tbl_Data[[#This Row],[Kundnr]],tbl_Kunder[Kundnr],tbl_Kunder[Kundnamn])</f>
        <v>Bollberga AB</v>
      </c>
      <c r="J92" t="str">
        <f>_xlfn.XLOOKUP(tbl_Data[[#This Row],[Kundnr]],tbl_Kunder[Kundnr],tbl_Kunder[Kundkategori])</f>
        <v>Tillverkning</v>
      </c>
      <c r="K92" t="str">
        <f>_xlfn.XLOOKUP(tbl_Data[[#This Row],[Kundnr]],tbl_Kunder[Kundnr],tbl_Kunder[Region])</f>
        <v>Öst</v>
      </c>
      <c r="L92" t="str">
        <f>_xlfn.XLOOKUP(tbl_Data[[#This Row],[Kundnr]],tbl_Kunder[Kundnr],tbl_Kunder[Kundansvarig])</f>
        <v>Manne Faktursson</v>
      </c>
    </row>
    <row r="93" spans="1:12" x14ac:dyDescent="0.25">
      <c r="A93" s="1">
        <v>44977</v>
      </c>
      <c r="B93">
        <v>1010</v>
      </c>
      <c r="C93" t="s">
        <v>14</v>
      </c>
      <c r="D93" t="s">
        <v>15</v>
      </c>
      <c r="E93" t="s">
        <v>17</v>
      </c>
      <c r="F93">
        <v>17</v>
      </c>
      <c r="G93" s="2">
        <v>17190.400000000001</v>
      </c>
      <c r="H93" s="2">
        <v>4678.4000000000015</v>
      </c>
      <c r="I93" t="str">
        <f>_xlfn.XLOOKUP(tbl_Data[[#This Row],[Kundnr]],tbl_Kunder[Kundnr],tbl_Kunder[Kundnamn])</f>
        <v>Trollerilådan AB</v>
      </c>
      <c r="J93" t="str">
        <f>_xlfn.XLOOKUP(tbl_Data[[#This Row],[Kundnr]],tbl_Kunder[Kundnr],tbl_Kunder[Kundkategori])</f>
        <v>Livsmedel</v>
      </c>
      <c r="K93" t="str">
        <f>_xlfn.XLOOKUP(tbl_Data[[#This Row],[Kundnr]],tbl_Kunder[Kundnr],tbl_Kunder[Region])</f>
        <v>Syd</v>
      </c>
      <c r="L93" t="str">
        <f>_xlfn.XLOOKUP(tbl_Data[[#This Row],[Kundnr]],tbl_Kunder[Kundnr],tbl_Kunder[Kundansvarig])</f>
        <v>Malte Svensson</v>
      </c>
    </row>
    <row r="94" spans="1:12" x14ac:dyDescent="0.25">
      <c r="A94" s="1">
        <v>45197</v>
      </c>
      <c r="B94">
        <v>1009</v>
      </c>
      <c r="C94" t="s">
        <v>14</v>
      </c>
      <c r="D94" t="s">
        <v>15</v>
      </c>
      <c r="E94" t="s">
        <v>16</v>
      </c>
      <c r="F94">
        <v>17</v>
      </c>
      <c r="G94" s="2">
        <v>20889.599999999999</v>
      </c>
      <c r="H94" s="2">
        <v>8377.5999999999985</v>
      </c>
      <c r="I94" t="str">
        <f>_xlfn.XLOOKUP(tbl_Data[[#This Row],[Kundnr]],tbl_Kunder[Kundnr],tbl_Kunder[Kundnamn])</f>
        <v>Bollberga AB</v>
      </c>
      <c r="J94" t="str">
        <f>_xlfn.XLOOKUP(tbl_Data[[#This Row],[Kundnr]],tbl_Kunder[Kundnr],tbl_Kunder[Kundkategori])</f>
        <v>Tillverkning</v>
      </c>
      <c r="K94" t="str">
        <f>_xlfn.XLOOKUP(tbl_Data[[#This Row],[Kundnr]],tbl_Kunder[Kundnr],tbl_Kunder[Region])</f>
        <v>Öst</v>
      </c>
      <c r="L94" t="str">
        <f>_xlfn.XLOOKUP(tbl_Data[[#This Row],[Kundnr]],tbl_Kunder[Kundnr],tbl_Kunder[Kundansvarig])</f>
        <v>Manne Faktursson</v>
      </c>
    </row>
    <row r="95" spans="1:12" x14ac:dyDescent="0.25">
      <c r="A95" s="1">
        <v>45495</v>
      </c>
      <c r="B95">
        <v>1008</v>
      </c>
      <c r="C95" t="s">
        <v>21</v>
      </c>
      <c r="D95" t="s">
        <v>7</v>
      </c>
      <c r="E95" t="s">
        <v>17</v>
      </c>
      <c r="F95">
        <v>13</v>
      </c>
      <c r="G95" s="2">
        <v>14040</v>
      </c>
      <c r="H95" s="2">
        <v>5096</v>
      </c>
      <c r="I95" t="str">
        <f>_xlfn.XLOOKUP(tbl_Data[[#This Row],[Kundnr]],tbl_Kunder[Kundnr],tbl_Kunder[Kundnamn])</f>
        <v>Rödtand AB</v>
      </c>
      <c r="J95" t="str">
        <f>_xlfn.XLOOKUP(tbl_Data[[#This Row],[Kundnr]],tbl_Kunder[Kundnr],tbl_Kunder[Kundkategori])</f>
        <v>Livsmedel</v>
      </c>
      <c r="K95" t="str">
        <f>_xlfn.XLOOKUP(tbl_Data[[#This Row],[Kundnr]],tbl_Kunder[Kundnr],tbl_Kunder[Region])</f>
        <v>Väst</v>
      </c>
      <c r="L95" t="str">
        <f>_xlfn.XLOOKUP(tbl_Data[[#This Row],[Kundnr]],tbl_Kunder[Kundnr],tbl_Kunder[Kundansvarig])</f>
        <v>Malte Svensson</v>
      </c>
    </row>
    <row r="96" spans="1:12" x14ac:dyDescent="0.25">
      <c r="A96" s="1">
        <v>45391</v>
      </c>
      <c r="B96">
        <v>1008</v>
      </c>
      <c r="C96" t="s">
        <v>20</v>
      </c>
      <c r="D96" t="s">
        <v>15</v>
      </c>
      <c r="E96" t="s">
        <v>17</v>
      </c>
      <c r="F96">
        <v>12</v>
      </c>
      <c r="G96" s="2">
        <v>18720</v>
      </c>
      <c r="H96" s="2">
        <v>8544</v>
      </c>
      <c r="I96" t="str">
        <f>_xlfn.XLOOKUP(tbl_Data[[#This Row],[Kundnr]],tbl_Kunder[Kundnr],tbl_Kunder[Kundnamn])</f>
        <v>Rödtand AB</v>
      </c>
      <c r="J96" t="str">
        <f>_xlfn.XLOOKUP(tbl_Data[[#This Row],[Kundnr]],tbl_Kunder[Kundnr],tbl_Kunder[Kundkategori])</f>
        <v>Livsmedel</v>
      </c>
      <c r="K96" t="str">
        <f>_xlfn.XLOOKUP(tbl_Data[[#This Row],[Kundnr]],tbl_Kunder[Kundnr],tbl_Kunder[Region])</f>
        <v>Väst</v>
      </c>
      <c r="L96" t="str">
        <f>_xlfn.XLOOKUP(tbl_Data[[#This Row],[Kundnr]],tbl_Kunder[Kundnr],tbl_Kunder[Kundansvarig])</f>
        <v>Malte Svensson</v>
      </c>
    </row>
    <row r="97" spans="1:12" x14ac:dyDescent="0.25">
      <c r="A97" s="1">
        <v>45273</v>
      </c>
      <c r="B97">
        <v>1004</v>
      </c>
      <c r="C97" t="s">
        <v>10</v>
      </c>
      <c r="D97" t="s">
        <v>7</v>
      </c>
      <c r="E97" t="s">
        <v>16</v>
      </c>
      <c r="F97">
        <v>22</v>
      </c>
      <c r="G97" s="2">
        <v>23232</v>
      </c>
      <c r="H97" s="2">
        <v>8624</v>
      </c>
      <c r="I97" t="str">
        <f>_xlfn.XLOOKUP(tbl_Data[[#This Row],[Kundnr]],tbl_Kunder[Kundnr],tbl_Kunder[Kundnamn])</f>
        <v>Mellerix AB</v>
      </c>
      <c r="J97" t="str">
        <f>_xlfn.XLOOKUP(tbl_Data[[#This Row],[Kundnr]],tbl_Kunder[Kundnr],tbl_Kunder[Kundkategori])</f>
        <v>Tillverkning</v>
      </c>
      <c r="K97" t="str">
        <f>_xlfn.XLOOKUP(tbl_Data[[#This Row],[Kundnr]],tbl_Kunder[Kundnr],tbl_Kunder[Region])</f>
        <v>Syd</v>
      </c>
      <c r="L97" t="str">
        <f>_xlfn.XLOOKUP(tbl_Data[[#This Row],[Kundnr]],tbl_Kunder[Kundnr],tbl_Kunder[Kundansvarig])</f>
        <v>Manne Faktursson</v>
      </c>
    </row>
    <row r="98" spans="1:12" x14ac:dyDescent="0.25">
      <c r="A98" s="1">
        <v>45402</v>
      </c>
      <c r="B98">
        <v>1002</v>
      </c>
      <c r="C98" t="s">
        <v>19</v>
      </c>
      <c r="D98" t="s">
        <v>7</v>
      </c>
      <c r="E98" t="s">
        <v>8</v>
      </c>
      <c r="F98">
        <v>27</v>
      </c>
      <c r="G98" s="2">
        <v>29754</v>
      </c>
      <c r="H98" s="2">
        <v>11394</v>
      </c>
      <c r="I98" t="str">
        <f>_xlfn.XLOOKUP(tbl_Data[[#This Row],[Kundnr]],tbl_Kunder[Kundnr],tbl_Kunder[Kundnamn])</f>
        <v>Brellboxy AB</v>
      </c>
      <c r="J98" t="str">
        <f>_xlfn.XLOOKUP(tbl_Data[[#This Row],[Kundnr]],tbl_Kunder[Kundnr],tbl_Kunder[Kundkategori])</f>
        <v>IT- och telecom</v>
      </c>
      <c r="K98" t="str">
        <f>_xlfn.XLOOKUP(tbl_Data[[#This Row],[Kundnr]],tbl_Kunder[Kundnr],tbl_Kunder[Region])</f>
        <v>Syd</v>
      </c>
      <c r="L98" t="str">
        <f>_xlfn.XLOOKUP(tbl_Data[[#This Row],[Kundnr]],tbl_Kunder[Kundnr],tbl_Kunder[Kundansvarig])</f>
        <v>Mac Winson</v>
      </c>
    </row>
    <row r="99" spans="1:12" x14ac:dyDescent="0.25">
      <c r="A99" s="1">
        <v>45038</v>
      </c>
      <c r="B99">
        <v>1010</v>
      </c>
      <c r="C99" t="s">
        <v>21</v>
      </c>
      <c r="D99" t="s">
        <v>7</v>
      </c>
      <c r="E99" t="s">
        <v>17</v>
      </c>
      <c r="F99">
        <v>10</v>
      </c>
      <c r="G99" s="2">
        <v>8532</v>
      </c>
      <c r="H99" s="2">
        <v>1652</v>
      </c>
      <c r="I99" t="str">
        <f>_xlfn.XLOOKUP(tbl_Data[[#This Row],[Kundnr]],tbl_Kunder[Kundnr],tbl_Kunder[Kundnamn])</f>
        <v>Trollerilådan AB</v>
      </c>
      <c r="J99" t="str">
        <f>_xlfn.XLOOKUP(tbl_Data[[#This Row],[Kundnr]],tbl_Kunder[Kundnr],tbl_Kunder[Kundkategori])</f>
        <v>Livsmedel</v>
      </c>
      <c r="K99" t="str">
        <f>_xlfn.XLOOKUP(tbl_Data[[#This Row],[Kundnr]],tbl_Kunder[Kundnr],tbl_Kunder[Region])</f>
        <v>Syd</v>
      </c>
      <c r="L99" t="str">
        <f>_xlfn.XLOOKUP(tbl_Data[[#This Row],[Kundnr]],tbl_Kunder[Kundnr],tbl_Kunder[Kundansvarig])</f>
        <v>Malte Svensson</v>
      </c>
    </row>
    <row r="100" spans="1:12" x14ac:dyDescent="0.25">
      <c r="A100" s="1">
        <v>45299</v>
      </c>
      <c r="B100">
        <v>1003</v>
      </c>
      <c r="C100" t="s">
        <v>14</v>
      </c>
      <c r="D100" t="s">
        <v>15</v>
      </c>
      <c r="E100" t="s">
        <v>12</v>
      </c>
      <c r="F100">
        <v>10</v>
      </c>
      <c r="G100" s="2">
        <v>13440</v>
      </c>
      <c r="H100" s="2">
        <v>6080</v>
      </c>
      <c r="I100" t="str">
        <f>_xlfn.XLOOKUP(tbl_Data[[#This Row],[Kundnr]],tbl_Kunder[Kundnr],tbl_Kunder[Kundnamn])</f>
        <v>Vårdia AB</v>
      </c>
      <c r="J100" t="str">
        <f>_xlfn.XLOOKUP(tbl_Data[[#This Row],[Kundnr]],tbl_Kunder[Kundnr],tbl_Kunder[Kundkategori])</f>
        <v>Offentligt</v>
      </c>
      <c r="K100" t="str">
        <f>_xlfn.XLOOKUP(tbl_Data[[#This Row],[Kundnr]],tbl_Kunder[Kundnr],tbl_Kunder[Region])</f>
        <v>Syd</v>
      </c>
      <c r="L100" t="str">
        <f>_xlfn.XLOOKUP(tbl_Data[[#This Row],[Kundnr]],tbl_Kunder[Kundnr],tbl_Kunder[Kundansvarig])</f>
        <v>Clint Billton</v>
      </c>
    </row>
    <row r="101" spans="1:12" x14ac:dyDescent="0.25">
      <c r="A101" s="1">
        <v>45051</v>
      </c>
      <c r="B101">
        <v>1011</v>
      </c>
      <c r="C101" t="s">
        <v>19</v>
      </c>
      <c r="D101" t="s">
        <v>7</v>
      </c>
      <c r="E101" t="s">
        <v>12</v>
      </c>
      <c r="F101">
        <v>14</v>
      </c>
      <c r="G101" s="2">
        <v>16077.600000000002</v>
      </c>
      <c r="H101" s="2">
        <v>6557.6000000000022</v>
      </c>
      <c r="I101" t="str">
        <f>_xlfn.XLOOKUP(tbl_Data[[#This Row],[Kundnr]],tbl_Kunder[Kundnr],tbl_Kunder[Kundnamn])</f>
        <v>Skolia AB</v>
      </c>
      <c r="J101" t="str">
        <f>_xlfn.XLOOKUP(tbl_Data[[#This Row],[Kundnr]],tbl_Kunder[Kundnr],tbl_Kunder[Kundkategori])</f>
        <v>Offentligt</v>
      </c>
      <c r="K101" t="str">
        <f>_xlfn.XLOOKUP(tbl_Data[[#This Row],[Kundnr]],tbl_Kunder[Kundnr],tbl_Kunder[Region])</f>
        <v>Öst</v>
      </c>
      <c r="L101" t="str">
        <f>_xlfn.XLOOKUP(tbl_Data[[#This Row],[Kundnr]],tbl_Kunder[Kundnr],tbl_Kunder[Kundansvarig])</f>
        <v>Clint Billton</v>
      </c>
    </row>
    <row r="102" spans="1:12" x14ac:dyDescent="0.25">
      <c r="A102" s="1">
        <v>45569</v>
      </c>
      <c r="B102">
        <v>1001</v>
      </c>
      <c r="C102" t="s">
        <v>14</v>
      </c>
      <c r="D102" t="s">
        <v>15</v>
      </c>
      <c r="E102" t="s">
        <v>8</v>
      </c>
      <c r="F102">
        <v>29</v>
      </c>
      <c r="G102" s="2">
        <v>39347.200000000004</v>
      </c>
      <c r="H102" s="2">
        <v>18003.200000000004</v>
      </c>
      <c r="I102" t="str">
        <f>_xlfn.XLOOKUP(tbl_Data[[#This Row],[Kundnr]],tbl_Kunder[Kundnr],tbl_Kunder[Kundnamn])</f>
        <v>Telefonera Mera AB</v>
      </c>
      <c r="J102" t="str">
        <f>_xlfn.XLOOKUP(tbl_Data[[#This Row],[Kundnr]],tbl_Kunder[Kundnr],tbl_Kunder[Kundkategori])</f>
        <v>IT- och telecom</v>
      </c>
      <c r="K102" t="str">
        <f>_xlfn.XLOOKUP(tbl_Data[[#This Row],[Kundnr]],tbl_Kunder[Kundnr],tbl_Kunder[Region])</f>
        <v>Väst</v>
      </c>
      <c r="L102" t="str">
        <f>_xlfn.XLOOKUP(tbl_Data[[#This Row],[Kundnr]],tbl_Kunder[Kundnr],tbl_Kunder[Kundansvarig])</f>
        <v>Mac Winson</v>
      </c>
    </row>
    <row r="103" spans="1:12" x14ac:dyDescent="0.25">
      <c r="A103" s="1">
        <v>45073</v>
      </c>
      <c r="B103">
        <v>1003</v>
      </c>
      <c r="C103" t="s">
        <v>20</v>
      </c>
      <c r="D103" t="s">
        <v>15</v>
      </c>
      <c r="E103" t="s">
        <v>12</v>
      </c>
      <c r="F103">
        <v>25</v>
      </c>
      <c r="G103" s="2">
        <v>40950</v>
      </c>
      <c r="H103" s="2">
        <v>19750</v>
      </c>
      <c r="I103" t="str">
        <f>_xlfn.XLOOKUP(tbl_Data[[#This Row],[Kundnr]],tbl_Kunder[Kundnr],tbl_Kunder[Kundnamn])</f>
        <v>Vårdia AB</v>
      </c>
      <c r="J103" t="str">
        <f>_xlfn.XLOOKUP(tbl_Data[[#This Row],[Kundnr]],tbl_Kunder[Kundnr],tbl_Kunder[Kundkategori])</f>
        <v>Offentligt</v>
      </c>
      <c r="K103" t="str">
        <f>_xlfn.XLOOKUP(tbl_Data[[#This Row],[Kundnr]],tbl_Kunder[Kundnr],tbl_Kunder[Region])</f>
        <v>Syd</v>
      </c>
      <c r="L103" t="str">
        <f>_xlfn.XLOOKUP(tbl_Data[[#This Row],[Kundnr]],tbl_Kunder[Kundnr],tbl_Kunder[Kundansvarig])</f>
        <v>Clint Billton</v>
      </c>
    </row>
    <row r="104" spans="1:12" x14ac:dyDescent="0.25">
      <c r="A104" s="1">
        <v>45324</v>
      </c>
      <c r="B104">
        <v>1002</v>
      </c>
      <c r="C104" t="s">
        <v>6</v>
      </c>
      <c r="D104" t="s">
        <v>7</v>
      </c>
      <c r="E104" t="s">
        <v>8</v>
      </c>
      <c r="F104">
        <v>22</v>
      </c>
      <c r="G104" s="2">
        <v>25916</v>
      </c>
      <c r="H104" s="2">
        <v>12716</v>
      </c>
      <c r="I104" t="str">
        <f>_xlfn.XLOOKUP(tbl_Data[[#This Row],[Kundnr]],tbl_Kunder[Kundnr],tbl_Kunder[Kundnamn])</f>
        <v>Brellboxy AB</v>
      </c>
      <c r="J104" t="str">
        <f>_xlfn.XLOOKUP(tbl_Data[[#This Row],[Kundnr]],tbl_Kunder[Kundnr],tbl_Kunder[Kundkategori])</f>
        <v>IT- och telecom</v>
      </c>
      <c r="K104" t="str">
        <f>_xlfn.XLOOKUP(tbl_Data[[#This Row],[Kundnr]],tbl_Kunder[Kundnr],tbl_Kunder[Region])</f>
        <v>Syd</v>
      </c>
      <c r="L104" t="str">
        <f>_xlfn.XLOOKUP(tbl_Data[[#This Row],[Kundnr]],tbl_Kunder[Kundnr],tbl_Kunder[Kundansvarig])</f>
        <v>Mac Winson</v>
      </c>
    </row>
    <row r="105" spans="1:12" x14ac:dyDescent="0.25">
      <c r="A105" s="1">
        <v>45597</v>
      </c>
      <c r="B105">
        <v>1003</v>
      </c>
      <c r="C105" t="s">
        <v>10</v>
      </c>
      <c r="D105" t="s">
        <v>7</v>
      </c>
      <c r="E105" t="s">
        <v>12</v>
      </c>
      <c r="F105">
        <v>14</v>
      </c>
      <c r="G105" s="2">
        <v>14112</v>
      </c>
      <c r="H105" s="2">
        <v>4816</v>
      </c>
      <c r="I105" t="str">
        <f>_xlfn.XLOOKUP(tbl_Data[[#This Row],[Kundnr]],tbl_Kunder[Kundnr],tbl_Kunder[Kundnamn])</f>
        <v>Vårdia AB</v>
      </c>
      <c r="J105" t="str">
        <f>_xlfn.XLOOKUP(tbl_Data[[#This Row],[Kundnr]],tbl_Kunder[Kundnr],tbl_Kunder[Kundkategori])</f>
        <v>Offentligt</v>
      </c>
      <c r="K105" t="str">
        <f>_xlfn.XLOOKUP(tbl_Data[[#This Row],[Kundnr]],tbl_Kunder[Kundnr],tbl_Kunder[Region])</f>
        <v>Syd</v>
      </c>
      <c r="L105" t="str">
        <f>_xlfn.XLOOKUP(tbl_Data[[#This Row],[Kundnr]],tbl_Kunder[Kundnr],tbl_Kunder[Kundansvarig])</f>
        <v>Clint Billton</v>
      </c>
    </row>
    <row r="106" spans="1:12" x14ac:dyDescent="0.25">
      <c r="A106" s="1">
        <v>45085</v>
      </c>
      <c r="B106">
        <v>1007</v>
      </c>
      <c r="C106" t="s">
        <v>19</v>
      </c>
      <c r="D106" t="s">
        <v>7</v>
      </c>
      <c r="E106" t="s">
        <v>16</v>
      </c>
      <c r="F106">
        <v>15</v>
      </c>
      <c r="G106" s="2">
        <v>14790</v>
      </c>
      <c r="H106" s="2">
        <v>4590</v>
      </c>
      <c r="I106" t="str">
        <f>_xlfn.XLOOKUP(tbl_Data[[#This Row],[Kundnr]],tbl_Kunder[Kundnr],tbl_Kunder[Kundnamn])</f>
        <v>Rellaxion AB</v>
      </c>
      <c r="J106" t="str">
        <f>_xlfn.XLOOKUP(tbl_Data[[#This Row],[Kundnr]],tbl_Kunder[Kundnr],tbl_Kunder[Kundkategori])</f>
        <v>Tillverkning</v>
      </c>
      <c r="K106" t="str">
        <f>_xlfn.XLOOKUP(tbl_Data[[#This Row],[Kundnr]],tbl_Kunder[Kundnr],tbl_Kunder[Region])</f>
        <v>Väst</v>
      </c>
      <c r="L106" t="str">
        <f>_xlfn.XLOOKUP(tbl_Data[[#This Row],[Kundnr]],tbl_Kunder[Kundnr],tbl_Kunder[Kundansvarig])</f>
        <v>Manne Faktursson</v>
      </c>
    </row>
    <row r="107" spans="1:12" x14ac:dyDescent="0.25">
      <c r="A107" s="1">
        <v>45460</v>
      </c>
      <c r="B107">
        <v>1008</v>
      </c>
      <c r="C107" t="s">
        <v>20</v>
      </c>
      <c r="D107" t="s">
        <v>15</v>
      </c>
      <c r="E107" t="s">
        <v>17</v>
      </c>
      <c r="F107">
        <v>10</v>
      </c>
      <c r="G107" s="2">
        <v>15600</v>
      </c>
      <c r="H107" s="2">
        <v>7120</v>
      </c>
      <c r="I107" t="str">
        <f>_xlfn.XLOOKUP(tbl_Data[[#This Row],[Kundnr]],tbl_Kunder[Kundnr],tbl_Kunder[Kundnamn])</f>
        <v>Rödtand AB</v>
      </c>
      <c r="J107" t="str">
        <f>_xlfn.XLOOKUP(tbl_Data[[#This Row],[Kundnr]],tbl_Kunder[Kundnr],tbl_Kunder[Kundkategori])</f>
        <v>Livsmedel</v>
      </c>
      <c r="K107" t="str">
        <f>_xlfn.XLOOKUP(tbl_Data[[#This Row],[Kundnr]],tbl_Kunder[Kundnr],tbl_Kunder[Region])</f>
        <v>Väst</v>
      </c>
      <c r="L107" t="str">
        <f>_xlfn.XLOOKUP(tbl_Data[[#This Row],[Kundnr]],tbl_Kunder[Kundnr],tbl_Kunder[Kundansvarig])</f>
        <v>Malte Svensson</v>
      </c>
    </row>
    <row r="108" spans="1:12" x14ac:dyDescent="0.25">
      <c r="A108" s="1">
        <v>45414</v>
      </c>
      <c r="B108">
        <v>1001</v>
      </c>
      <c r="C108" t="s">
        <v>6</v>
      </c>
      <c r="D108" t="s">
        <v>7</v>
      </c>
      <c r="E108" t="s">
        <v>8</v>
      </c>
      <c r="F108">
        <v>11</v>
      </c>
      <c r="G108" s="2">
        <v>14458.400000000001</v>
      </c>
      <c r="H108" s="2">
        <v>7858.4000000000015</v>
      </c>
      <c r="I108" t="str">
        <f>_xlfn.XLOOKUP(tbl_Data[[#This Row],[Kundnr]],tbl_Kunder[Kundnr],tbl_Kunder[Kundnamn])</f>
        <v>Telefonera Mera AB</v>
      </c>
      <c r="J108" t="str">
        <f>_xlfn.XLOOKUP(tbl_Data[[#This Row],[Kundnr]],tbl_Kunder[Kundnr],tbl_Kunder[Kundkategori])</f>
        <v>IT- och telecom</v>
      </c>
      <c r="K108" t="str">
        <f>_xlfn.XLOOKUP(tbl_Data[[#This Row],[Kundnr]],tbl_Kunder[Kundnr],tbl_Kunder[Region])</f>
        <v>Väst</v>
      </c>
      <c r="L108" t="str">
        <f>_xlfn.XLOOKUP(tbl_Data[[#This Row],[Kundnr]],tbl_Kunder[Kundnr],tbl_Kunder[Kundansvarig])</f>
        <v>Mac Winson</v>
      </c>
    </row>
    <row r="109" spans="1:12" x14ac:dyDescent="0.25">
      <c r="A109" s="1">
        <v>45123</v>
      </c>
      <c r="B109">
        <v>1010</v>
      </c>
      <c r="C109" t="s">
        <v>23</v>
      </c>
      <c r="D109" t="s">
        <v>15</v>
      </c>
      <c r="E109" t="s">
        <v>17</v>
      </c>
      <c r="F109">
        <v>26</v>
      </c>
      <c r="G109" s="2">
        <v>28756</v>
      </c>
      <c r="H109" s="2">
        <v>8996</v>
      </c>
      <c r="I109" t="str">
        <f>_xlfn.XLOOKUP(tbl_Data[[#This Row],[Kundnr]],tbl_Kunder[Kundnr],tbl_Kunder[Kundnamn])</f>
        <v>Trollerilådan AB</v>
      </c>
      <c r="J109" t="str">
        <f>_xlfn.XLOOKUP(tbl_Data[[#This Row],[Kundnr]],tbl_Kunder[Kundnr],tbl_Kunder[Kundkategori])</f>
        <v>Livsmedel</v>
      </c>
      <c r="K109" t="str">
        <f>_xlfn.XLOOKUP(tbl_Data[[#This Row],[Kundnr]],tbl_Kunder[Kundnr],tbl_Kunder[Region])</f>
        <v>Syd</v>
      </c>
      <c r="L109" t="str">
        <f>_xlfn.XLOOKUP(tbl_Data[[#This Row],[Kundnr]],tbl_Kunder[Kundnr],tbl_Kunder[Kundansvarig])</f>
        <v>Malte Svensson</v>
      </c>
    </row>
    <row r="110" spans="1:12" x14ac:dyDescent="0.25">
      <c r="A110" s="1">
        <v>45496</v>
      </c>
      <c r="B110">
        <v>1001</v>
      </c>
      <c r="C110" t="s">
        <v>19</v>
      </c>
      <c r="D110" t="s">
        <v>7</v>
      </c>
      <c r="E110" t="s">
        <v>8</v>
      </c>
      <c r="F110">
        <v>5</v>
      </c>
      <c r="G110" s="2">
        <v>6148.0000000000009</v>
      </c>
      <c r="H110" s="2">
        <v>2748.0000000000009</v>
      </c>
      <c r="I110" t="str">
        <f>_xlfn.XLOOKUP(tbl_Data[[#This Row],[Kundnr]],tbl_Kunder[Kundnr],tbl_Kunder[Kundnamn])</f>
        <v>Telefonera Mera AB</v>
      </c>
      <c r="J110" t="str">
        <f>_xlfn.XLOOKUP(tbl_Data[[#This Row],[Kundnr]],tbl_Kunder[Kundnr],tbl_Kunder[Kundkategori])</f>
        <v>IT- och telecom</v>
      </c>
      <c r="K110" t="str">
        <f>_xlfn.XLOOKUP(tbl_Data[[#This Row],[Kundnr]],tbl_Kunder[Kundnr],tbl_Kunder[Region])</f>
        <v>Väst</v>
      </c>
      <c r="L110" t="str">
        <f>_xlfn.XLOOKUP(tbl_Data[[#This Row],[Kundnr]],tbl_Kunder[Kundnr],tbl_Kunder[Kundansvarig])</f>
        <v>Mac Winson</v>
      </c>
    </row>
    <row r="111" spans="1:12" x14ac:dyDescent="0.25">
      <c r="A111" s="1">
        <v>45356</v>
      </c>
      <c r="B111">
        <v>1003</v>
      </c>
      <c r="C111" t="s">
        <v>14</v>
      </c>
      <c r="D111" t="s">
        <v>15</v>
      </c>
      <c r="E111" t="s">
        <v>12</v>
      </c>
      <c r="F111">
        <v>13</v>
      </c>
      <c r="G111" s="2">
        <v>17472</v>
      </c>
      <c r="H111" s="2">
        <v>7904</v>
      </c>
      <c r="I111" t="str">
        <f>_xlfn.XLOOKUP(tbl_Data[[#This Row],[Kundnr]],tbl_Kunder[Kundnr],tbl_Kunder[Kundnamn])</f>
        <v>Vårdia AB</v>
      </c>
      <c r="J111" t="str">
        <f>_xlfn.XLOOKUP(tbl_Data[[#This Row],[Kundnr]],tbl_Kunder[Kundnr],tbl_Kunder[Kundkategori])</f>
        <v>Offentligt</v>
      </c>
      <c r="K111" t="str">
        <f>_xlfn.XLOOKUP(tbl_Data[[#This Row],[Kundnr]],tbl_Kunder[Kundnr],tbl_Kunder[Region])</f>
        <v>Syd</v>
      </c>
      <c r="L111" t="str">
        <f>_xlfn.XLOOKUP(tbl_Data[[#This Row],[Kundnr]],tbl_Kunder[Kundnr],tbl_Kunder[Kundansvarig])</f>
        <v>Clint Billton</v>
      </c>
    </row>
    <row r="112" spans="1:12" x14ac:dyDescent="0.25">
      <c r="A112" s="1">
        <v>45645</v>
      </c>
      <c r="B112">
        <v>1007</v>
      </c>
      <c r="C112" t="s">
        <v>20</v>
      </c>
      <c r="D112" t="s">
        <v>15</v>
      </c>
      <c r="E112" t="s">
        <v>16</v>
      </c>
      <c r="F112">
        <v>14</v>
      </c>
      <c r="G112" s="2">
        <v>18564</v>
      </c>
      <c r="H112" s="2">
        <v>6692</v>
      </c>
      <c r="I112" t="str">
        <f>_xlfn.XLOOKUP(tbl_Data[[#This Row],[Kundnr]],tbl_Kunder[Kundnr],tbl_Kunder[Kundnamn])</f>
        <v>Rellaxion AB</v>
      </c>
      <c r="J112" t="str">
        <f>_xlfn.XLOOKUP(tbl_Data[[#This Row],[Kundnr]],tbl_Kunder[Kundnr],tbl_Kunder[Kundkategori])</f>
        <v>Tillverkning</v>
      </c>
      <c r="K112" t="str">
        <f>_xlfn.XLOOKUP(tbl_Data[[#This Row],[Kundnr]],tbl_Kunder[Kundnr],tbl_Kunder[Region])</f>
        <v>Väst</v>
      </c>
      <c r="L112" t="str">
        <f>_xlfn.XLOOKUP(tbl_Data[[#This Row],[Kundnr]],tbl_Kunder[Kundnr],tbl_Kunder[Kundansvarig])</f>
        <v>Manne Faktursson</v>
      </c>
    </row>
    <row r="113" spans="1:12" x14ac:dyDescent="0.25">
      <c r="A113" s="1">
        <v>45425</v>
      </c>
      <c r="B113">
        <v>1003</v>
      </c>
      <c r="C113" t="s">
        <v>14</v>
      </c>
      <c r="D113" t="s">
        <v>15</v>
      </c>
      <c r="E113" t="s">
        <v>12</v>
      </c>
      <c r="F113">
        <v>14</v>
      </c>
      <c r="G113" s="2">
        <v>18816</v>
      </c>
      <c r="H113" s="2">
        <v>8512</v>
      </c>
      <c r="I113" t="str">
        <f>_xlfn.XLOOKUP(tbl_Data[[#This Row],[Kundnr]],tbl_Kunder[Kundnr],tbl_Kunder[Kundnamn])</f>
        <v>Vårdia AB</v>
      </c>
      <c r="J113" t="str">
        <f>_xlfn.XLOOKUP(tbl_Data[[#This Row],[Kundnr]],tbl_Kunder[Kundnr],tbl_Kunder[Kundkategori])</f>
        <v>Offentligt</v>
      </c>
      <c r="K113" t="str">
        <f>_xlfn.XLOOKUP(tbl_Data[[#This Row],[Kundnr]],tbl_Kunder[Kundnr],tbl_Kunder[Region])</f>
        <v>Syd</v>
      </c>
      <c r="L113" t="str">
        <f>_xlfn.XLOOKUP(tbl_Data[[#This Row],[Kundnr]],tbl_Kunder[Kundnr],tbl_Kunder[Kundansvarig])</f>
        <v>Clint Billton</v>
      </c>
    </row>
    <row r="114" spans="1:12" x14ac:dyDescent="0.25">
      <c r="A114" s="1">
        <v>45550</v>
      </c>
      <c r="B114">
        <v>1008</v>
      </c>
      <c r="C114" t="s">
        <v>14</v>
      </c>
      <c r="D114" t="s">
        <v>15</v>
      </c>
      <c r="E114" t="s">
        <v>17</v>
      </c>
      <c r="F114">
        <v>18</v>
      </c>
      <c r="G114" s="2">
        <v>23040</v>
      </c>
      <c r="H114" s="2">
        <v>9792</v>
      </c>
      <c r="I114" t="str">
        <f>_xlfn.XLOOKUP(tbl_Data[[#This Row],[Kundnr]],tbl_Kunder[Kundnr],tbl_Kunder[Kundnamn])</f>
        <v>Rödtand AB</v>
      </c>
      <c r="J114" t="str">
        <f>_xlfn.XLOOKUP(tbl_Data[[#This Row],[Kundnr]],tbl_Kunder[Kundnr],tbl_Kunder[Kundkategori])</f>
        <v>Livsmedel</v>
      </c>
      <c r="K114" t="str">
        <f>_xlfn.XLOOKUP(tbl_Data[[#This Row],[Kundnr]],tbl_Kunder[Kundnr],tbl_Kunder[Region])</f>
        <v>Väst</v>
      </c>
      <c r="L114" t="str">
        <f>_xlfn.XLOOKUP(tbl_Data[[#This Row],[Kundnr]],tbl_Kunder[Kundnr],tbl_Kunder[Kundansvarig])</f>
        <v>Malte Svensson</v>
      </c>
    </row>
    <row r="115" spans="1:12" x14ac:dyDescent="0.25">
      <c r="A115" s="1">
        <v>45355</v>
      </c>
      <c r="B115">
        <v>1001</v>
      </c>
      <c r="C115" t="s">
        <v>10</v>
      </c>
      <c r="D115" t="s">
        <v>7</v>
      </c>
      <c r="E115" t="s">
        <v>8</v>
      </c>
      <c r="F115">
        <v>8</v>
      </c>
      <c r="G115" s="2">
        <v>8140.8</v>
      </c>
      <c r="H115" s="2">
        <v>2828.8</v>
      </c>
      <c r="I115" t="str">
        <f>_xlfn.XLOOKUP(tbl_Data[[#This Row],[Kundnr]],tbl_Kunder[Kundnr],tbl_Kunder[Kundnamn])</f>
        <v>Telefonera Mera AB</v>
      </c>
      <c r="J115" t="str">
        <f>_xlfn.XLOOKUP(tbl_Data[[#This Row],[Kundnr]],tbl_Kunder[Kundnr],tbl_Kunder[Kundkategori])</f>
        <v>IT- och telecom</v>
      </c>
      <c r="K115" t="str">
        <f>_xlfn.XLOOKUP(tbl_Data[[#This Row],[Kundnr]],tbl_Kunder[Kundnr],tbl_Kunder[Region])</f>
        <v>Väst</v>
      </c>
      <c r="L115" t="str">
        <f>_xlfn.XLOOKUP(tbl_Data[[#This Row],[Kundnr]],tbl_Kunder[Kundnr],tbl_Kunder[Kundansvarig])</f>
        <v>Mac Winson</v>
      </c>
    </row>
    <row r="116" spans="1:12" x14ac:dyDescent="0.25">
      <c r="A116" s="1">
        <v>45139</v>
      </c>
      <c r="B116">
        <v>1009</v>
      </c>
      <c r="C116" t="s">
        <v>20</v>
      </c>
      <c r="D116" t="s">
        <v>15</v>
      </c>
      <c r="E116" t="s">
        <v>16</v>
      </c>
      <c r="F116">
        <v>10</v>
      </c>
      <c r="G116" s="2">
        <v>14976</v>
      </c>
      <c r="H116" s="2">
        <v>6496</v>
      </c>
      <c r="I116" t="str">
        <f>_xlfn.XLOOKUP(tbl_Data[[#This Row],[Kundnr]],tbl_Kunder[Kundnr],tbl_Kunder[Kundnamn])</f>
        <v>Bollberga AB</v>
      </c>
      <c r="J116" t="str">
        <f>_xlfn.XLOOKUP(tbl_Data[[#This Row],[Kundnr]],tbl_Kunder[Kundnr],tbl_Kunder[Kundkategori])</f>
        <v>Tillverkning</v>
      </c>
      <c r="K116" t="str">
        <f>_xlfn.XLOOKUP(tbl_Data[[#This Row],[Kundnr]],tbl_Kunder[Kundnr],tbl_Kunder[Region])</f>
        <v>Öst</v>
      </c>
      <c r="L116" t="str">
        <f>_xlfn.XLOOKUP(tbl_Data[[#This Row],[Kundnr]],tbl_Kunder[Kundnr],tbl_Kunder[Kundansvarig])</f>
        <v>Manne Faktursson</v>
      </c>
    </row>
    <row r="117" spans="1:12" x14ac:dyDescent="0.25">
      <c r="A117" s="1">
        <v>45274</v>
      </c>
      <c r="B117">
        <v>1001</v>
      </c>
      <c r="C117" t="s">
        <v>19</v>
      </c>
      <c r="D117" t="s">
        <v>7</v>
      </c>
      <c r="E117" t="s">
        <v>8</v>
      </c>
      <c r="F117">
        <v>1</v>
      </c>
      <c r="G117" s="2">
        <v>1229.6000000000001</v>
      </c>
      <c r="H117" s="2">
        <v>549.60000000000014</v>
      </c>
      <c r="I117" t="str">
        <f>_xlfn.XLOOKUP(tbl_Data[[#This Row],[Kundnr]],tbl_Kunder[Kundnr],tbl_Kunder[Kundnamn])</f>
        <v>Telefonera Mera AB</v>
      </c>
      <c r="J117" t="str">
        <f>_xlfn.XLOOKUP(tbl_Data[[#This Row],[Kundnr]],tbl_Kunder[Kundnr],tbl_Kunder[Kundkategori])</f>
        <v>IT- och telecom</v>
      </c>
      <c r="K117" t="str">
        <f>_xlfn.XLOOKUP(tbl_Data[[#This Row],[Kundnr]],tbl_Kunder[Kundnr],tbl_Kunder[Region])</f>
        <v>Väst</v>
      </c>
      <c r="L117" t="str">
        <f>_xlfn.XLOOKUP(tbl_Data[[#This Row],[Kundnr]],tbl_Kunder[Kundnr],tbl_Kunder[Kundansvarig])</f>
        <v>Mac Winson</v>
      </c>
    </row>
    <row r="118" spans="1:12" x14ac:dyDescent="0.25">
      <c r="A118" s="1">
        <v>45338</v>
      </c>
      <c r="B118">
        <v>1005</v>
      </c>
      <c r="C118" t="s">
        <v>10</v>
      </c>
      <c r="D118" t="s">
        <v>7</v>
      </c>
      <c r="E118" t="s">
        <v>8</v>
      </c>
      <c r="F118">
        <v>26</v>
      </c>
      <c r="G118" s="2">
        <v>25708.800000000003</v>
      </c>
      <c r="H118" s="2">
        <v>8444.8000000000029</v>
      </c>
      <c r="I118" t="str">
        <f>_xlfn.XLOOKUP(tbl_Data[[#This Row],[Kundnr]],tbl_Kunder[Kundnr],tbl_Kunder[Kundnamn])</f>
        <v>Prefolkia AB</v>
      </c>
      <c r="J118" t="str">
        <f>_xlfn.XLOOKUP(tbl_Data[[#This Row],[Kundnr]],tbl_Kunder[Kundnr],tbl_Kunder[Kundkategori])</f>
        <v>IT- och telecom</v>
      </c>
      <c r="K118" t="str">
        <f>_xlfn.XLOOKUP(tbl_Data[[#This Row],[Kundnr]],tbl_Kunder[Kundnr],tbl_Kunder[Region])</f>
        <v>Öst</v>
      </c>
      <c r="L118" t="str">
        <f>_xlfn.XLOOKUP(tbl_Data[[#This Row],[Kundnr]],tbl_Kunder[Kundnr],tbl_Kunder[Kundansvarig])</f>
        <v>Mac Winson</v>
      </c>
    </row>
    <row r="119" spans="1:12" x14ac:dyDescent="0.25">
      <c r="A119" s="1">
        <v>45319</v>
      </c>
      <c r="B119">
        <v>1003</v>
      </c>
      <c r="C119" t="s">
        <v>14</v>
      </c>
      <c r="D119" t="s">
        <v>15</v>
      </c>
      <c r="E119" t="s">
        <v>12</v>
      </c>
      <c r="F119">
        <v>21</v>
      </c>
      <c r="G119" s="2">
        <v>28224</v>
      </c>
      <c r="H119" s="2">
        <v>12768</v>
      </c>
      <c r="I119" t="str">
        <f>_xlfn.XLOOKUP(tbl_Data[[#This Row],[Kundnr]],tbl_Kunder[Kundnr],tbl_Kunder[Kundnamn])</f>
        <v>Vårdia AB</v>
      </c>
      <c r="J119" t="str">
        <f>_xlfn.XLOOKUP(tbl_Data[[#This Row],[Kundnr]],tbl_Kunder[Kundnr],tbl_Kunder[Kundkategori])</f>
        <v>Offentligt</v>
      </c>
      <c r="K119" t="str">
        <f>_xlfn.XLOOKUP(tbl_Data[[#This Row],[Kundnr]],tbl_Kunder[Kundnr],tbl_Kunder[Region])</f>
        <v>Syd</v>
      </c>
      <c r="L119" t="str">
        <f>_xlfn.XLOOKUP(tbl_Data[[#This Row],[Kundnr]],tbl_Kunder[Kundnr],tbl_Kunder[Kundansvarig])</f>
        <v>Clint Billton</v>
      </c>
    </row>
    <row r="120" spans="1:12" x14ac:dyDescent="0.25">
      <c r="A120" s="1">
        <v>45055</v>
      </c>
      <c r="B120">
        <v>1010</v>
      </c>
      <c r="C120" t="s">
        <v>10</v>
      </c>
      <c r="D120" t="s">
        <v>7</v>
      </c>
      <c r="E120" t="s">
        <v>17</v>
      </c>
      <c r="F120">
        <v>11</v>
      </c>
      <c r="G120" s="2">
        <v>8342.4000000000015</v>
      </c>
      <c r="H120" s="2">
        <v>1038.4000000000015</v>
      </c>
      <c r="I120" t="str">
        <f>_xlfn.XLOOKUP(tbl_Data[[#This Row],[Kundnr]],tbl_Kunder[Kundnr],tbl_Kunder[Kundnamn])</f>
        <v>Trollerilådan AB</v>
      </c>
      <c r="J120" t="str">
        <f>_xlfn.XLOOKUP(tbl_Data[[#This Row],[Kundnr]],tbl_Kunder[Kundnr],tbl_Kunder[Kundkategori])</f>
        <v>Livsmedel</v>
      </c>
      <c r="K120" t="str">
        <f>_xlfn.XLOOKUP(tbl_Data[[#This Row],[Kundnr]],tbl_Kunder[Kundnr],tbl_Kunder[Region])</f>
        <v>Syd</v>
      </c>
      <c r="L120" t="str">
        <f>_xlfn.XLOOKUP(tbl_Data[[#This Row],[Kundnr]],tbl_Kunder[Kundnr],tbl_Kunder[Kundansvarig])</f>
        <v>Malte Svensson</v>
      </c>
    </row>
    <row r="121" spans="1:12" x14ac:dyDescent="0.25">
      <c r="A121" s="1">
        <v>45519</v>
      </c>
      <c r="B121">
        <v>1007</v>
      </c>
      <c r="C121" t="s">
        <v>21</v>
      </c>
      <c r="D121" t="s">
        <v>7</v>
      </c>
      <c r="E121" t="s">
        <v>16</v>
      </c>
      <c r="F121">
        <v>10</v>
      </c>
      <c r="G121" s="2">
        <v>9180</v>
      </c>
      <c r="H121" s="2">
        <v>2300</v>
      </c>
      <c r="I121" t="str">
        <f>_xlfn.XLOOKUP(tbl_Data[[#This Row],[Kundnr]],tbl_Kunder[Kundnr],tbl_Kunder[Kundnamn])</f>
        <v>Rellaxion AB</v>
      </c>
      <c r="J121" t="str">
        <f>_xlfn.XLOOKUP(tbl_Data[[#This Row],[Kundnr]],tbl_Kunder[Kundnr],tbl_Kunder[Kundkategori])</f>
        <v>Tillverkning</v>
      </c>
      <c r="K121" t="str">
        <f>_xlfn.XLOOKUP(tbl_Data[[#This Row],[Kundnr]],tbl_Kunder[Kundnr],tbl_Kunder[Region])</f>
        <v>Väst</v>
      </c>
      <c r="L121" t="str">
        <f>_xlfn.XLOOKUP(tbl_Data[[#This Row],[Kundnr]],tbl_Kunder[Kundnr],tbl_Kunder[Kundansvarig])</f>
        <v>Manne Faktursson</v>
      </c>
    </row>
    <row r="122" spans="1:12" x14ac:dyDescent="0.25">
      <c r="A122" s="1">
        <v>45110</v>
      </c>
      <c r="B122">
        <v>1010</v>
      </c>
      <c r="C122" t="s">
        <v>21</v>
      </c>
      <c r="D122" t="s">
        <v>7</v>
      </c>
      <c r="E122" t="s">
        <v>17</v>
      </c>
      <c r="F122">
        <v>23</v>
      </c>
      <c r="G122" s="2">
        <v>19623.600000000002</v>
      </c>
      <c r="H122" s="2">
        <v>3799.6000000000022</v>
      </c>
      <c r="I122" t="str">
        <f>_xlfn.XLOOKUP(tbl_Data[[#This Row],[Kundnr]],tbl_Kunder[Kundnr],tbl_Kunder[Kundnamn])</f>
        <v>Trollerilådan AB</v>
      </c>
      <c r="J122" t="str">
        <f>_xlfn.XLOOKUP(tbl_Data[[#This Row],[Kundnr]],tbl_Kunder[Kundnr],tbl_Kunder[Kundkategori])</f>
        <v>Livsmedel</v>
      </c>
      <c r="K122" t="str">
        <f>_xlfn.XLOOKUP(tbl_Data[[#This Row],[Kundnr]],tbl_Kunder[Kundnr],tbl_Kunder[Region])</f>
        <v>Syd</v>
      </c>
      <c r="L122" t="str">
        <f>_xlfn.XLOOKUP(tbl_Data[[#This Row],[Kundnr]],tbl_Kunder[Kundnr],tbl_Kunder[Kundansvarig])</f>
        <v>Malte Svensson</v>
      </c>
    </row>
    <row r="123" spans="1:12" x14ac:dyDescent="0.25">
      <c r="A123" s="1">
        <v>45371</v>
      </c>
      <c r="B123">
        <v>1007</v>
      </c>
      <c r="C123" t="s">
        <v>21</v>
      </c>
      <c r="D123" t="s">
        <v>7</v>
      </c>
      <c r="E123" t="s">
        <v>16</v>
      </c>
      <c r="F123">
        <v>11</v>
      </c>
      <c r="G123" s="2">
        <v>10098</v>
      </c>
      <c r="H123" s="2">
        <v>2530</v>
      </c>
      <c r="I123" t="str">
        <f>_xlfn.XLOOKUP(tbl_Data[[#This Row],[Kundnr]],tbl_Kunder[Kundnr],tbl_Kunder[Kundnamn])</f>
        <v>Rellaxion AB</v>
      </c>
      <c r="J123" t="str">
        <f>_xlfn.XLOOKUP(tbl_Data[[#This Row],[Kundnr]],tbl_Kunder[Kundnr],tbl_Kunder[Kundkategori])</f>
        <v>Tillverkning</v>
      </c>
      <c r="K123" t="str">
        <f>_xlfn.XLOOKUP(tbl_Data[[#This Row],[Kundnr]],tbl_Kunder[Kundnr],tbl_Kunder[Region])</f>
        <v>Väst</v>
      </c>
      <c r="L123" t="str">
        <f>_xlfn.XLOOKUP(tbl_Data[[#This Row],[Kundnr]],tbl_Kunder[Kundnr],tbl_Kunder[Kundansvarig])</f>
        <v>Manne Faktursson</v>
      </c>
    </row>
    <row r="124" spans="1:12" x14ac:dyDescent="0.25">
      <c r="A124" s="1">
        <v>45050</v>
      </c>
      <c r="B124">
        <v>1008</v>
      </c>
      <c r="C124" t="s">
        <v>21</v>
      </c>
      <c r="D124" t="s">
        <v>7</v>
      </c>
      <c r="E124" t="s">
        <v>17</v>
      </c>
      <c r="F124">
        <v>8</v>
      </c>
      <c r="G124" s="2">
        <v>8640</v>
      </c>
      <c r="H124" s="2">
        <v>3136</v>
      </c>
      <c r="I124" t="str">
        <f>_xlfn.XLOOKUP(tbl_Data[[#This Row],[Kundnr]],tbl_Kunder[Kundnr],tbl_Kunder[Kundnamn])</f>
        <v>Rödtand AB</v>
      </c>
      <c r="J124" t="str">
        <f>_xlfn.XLOOKUP(tbl_Data[[#This Row],[Kundnr]],tbl_Kunder[Kundnr],tbl_Kunder[Kundkategori])</f>
        <v>Livsmedel</v>
      </c>
      <c r="K124" t="str">
        <f>_xlfn.XLOOKUP(tbl_Data[[#This Row],[Kundnr]],tbl_Kunder[Kundnr],tbl_Kunder[Region])</f>
        <v>Väst</v>
      </c>
      <c r="L124" t="str">
        <f>_xlfn.XLOOKUP(tbl_Data[[#This Row],[Kundnr]],tbl_Kunder[Kundnr],tbl_Kunder[Kundansvarig])</f>
        <v>Malte Svensson</v>
      </c>
    </row>
    <row r="125" spans="1:12" x14ac:dyDescent="0.25">
      <c r="A125" s="1">
        <v>45029</v>
      </c>
      <c r="B125">
        <v>1003</v>
      </c>
      <c r="C125" t="s">
        <v>14</v>
      </c>
      <c r="D125" t="s">
        <v>15</v>
      </c>
      <c r="E125" t="s">
        <v>12</v>
      </c>
      <c r="F125">
        <v>12</v>
      </c>
      <c r="G125" s="2">
        <v>16128</v>
      </c>
      <c r="H125" s="2">
        <v>7296</v>
      </c>
      <c r="I125" t="str">
        <f>_xlfn.XLOOKUP(tbl_Data[[#This Row],[Kundnr]],tbl_Kunder[Kundnr],tbl_Kunder[Kundnamn])</f>
        <v>Vårdia AB</v>
      </c>
      <c r="J125" t="str">
        <f>_xlfn.XLOOKUP(tbl_Data[[#This Row],[Kundnr]],tbl_Kunder[Kundnr],tbl_Kunder[Kundkategori])</f>
        <v>Offentligt</v>
      </c>
      <c r="K125" t="str">
        <f>_xlfn.XLOOKUP(tbl_Data[[#This Row],[Kundnr]],tbl_Kunder[Kundnr],tbl_Kunder[Region])</f>
        <v>Syd</v>
      </c>
      <c r="L125" t="str">
        <f>_xlfn.XLOOKUP(tbl_Data[[#This Row],[Kundnr]],tbl_Kunder[Kundnr],tbl_Kunder[Kundansvarig])</f>
        <v>Clint Billton</v>
      </c>
    </row>
    <row r="126" spans="1:12" x14ac:dyDescent="0.25">
      <c r="A126" s="1">
        <v>45448</v>
      </c>
      <c r="B126">
        <v>1006</v>
      </c>
      <c r="C126" t="s">
        <v>21</v>
      </c>
      <c r="D126" t="s">
        <v>7</v>
      </c>
      <c r="E126" t="s">
        <v>17</v>
      </c>
      <c r="F126">
        <v>22</v>
      </c>
      <c r="G126" s="2">
        <v>21384</v>
      </c>
      <c r="H126" s="2">
        <v>6248</v>
      </c>
      <c r="I126" t="str">
        <f>_xlfn.XLOOKUP(tbl_Data[[#This Row],[Kundnr]],tbl_Kunder[Kundnr],tbl_Kunder[Kundnamn])</f>
        <v>Allcto AB</v>
      </c>
      <c r="J126" t="str">
        <f>_xlfn.XLOOKUP(tbl_Data[[#This Row],[Kundnr]],tbl_Kunder[Kundnr],tbl_Kunder[Kundkategori])</f>
        <v>Livsmedel</v>
      </c>
      <c r="K126" t="str">
        <f>_xlfn.XLOOKUP(tbl_Data[[#This Row],[Kundnr]],tbl_Kunder[Kundnr],tbl_Kunder[Region])</f>
        <v>Öst</v>
      </c>
      <c r="L126" t="str">
        <f>_xlfn.XLOOKUP(tbl_Data[[#This Row],[Kundnr]],tbl_Kunder[Kundnr],tbl_Kunder[Kundansvarig])</f>
        <v>Malte Svensson</v>
      </c>
    </row>
    <row r="127" spans="1:12" x14ac:dyDescent="0.25">
      <c r="A127" s="1">
        <v>45016</v>
      </c>
      <c r="B127">
        <v>1004</v>
      </c>
      <c r="C127" t="s">
        <v>6</v>
      </c>
      <c r="D127" t="s">
        <v>7</v>
      </c>
      <c r="E127" t="s">
        <v>16</v>
      </c>
      <c r="F127">
        <v>15</v>
      </c>
      <c r="G127" s="2">
        <v>20460</v>
      </c>
      <c r="H127" s="2">
        <v>11460</v>
      </c>
      <c r="I127" t="str">
        <f>_xlfn.XLOOKUP(tbl_Data[[#This Row],[Kundnr]],tbl_Kunder[Kundnr],tbl_Kunder[Kundnamn])</f>
        <v>Mellerix AB</v>
      </c>
      <c r="J127" t="str">
        <f>_xlfn.XLOOKUP(tbl_Data[[#This Row],[Kundnr]],tbl_Kunder[Kundnr],tbl_Kunder[Kundkategori])</f>
        <v>Tillverkning</v>
      </c>
      <c r="K127" t="str">
        <f>_xlfn.XLOOKUP(tbl_Data[[#This Row],[Kundnr]],tbl_Kunder[Kundnr],tbl_Kunder[Region])</f>
        <v>Syd</v>
      </c>
      <c r="L127" t="str">
        <f>_xlfn.XLOOKUP(tbl_Data[[#This Row],[Kundnr]],tbl_Kunder[Kundnr],tbl_Kunder[Kundansvarig])</f>
        <v>Manne Faktursson</v>
      </c>
    </row>
    <row r="128" spans="1:12" x14ac:dyDescent="0.25">
      <c r="A128" s="1">
        <v>44978</v>
      </c>
      <c r="B128">
        <v>1005</v>
      </c>
      <c r="C128" t="s">
        <v>6</v>
      </c>
      <c r="D128" t="s">
        <v>7</v>
      </c>
      <c r="E128" t="s">
        <v>8</v>
      </c>
      <c r="F128">
        <v>13</v>
      </c>
      <c r="G128" s="2">
        <v>16603.600000000002</v>
      </c>
      <c r="H128" s="2">
        <v>8803.6000000000022</v>
      </c>
      <c r="I128" t="str">
        <f>_xlfn.XLOOKUP(tbl_Data[[#This Row],[Kundnr]],tbl_Kunder[Kundnr],tbl_Kunder[Kundnamn])</f>
        <v>Prefolkia AB</v>
      </c>
      <c r="J128" t="str">
        <f>_xlfn.XLOOKUP(tbl_Data[[#This Row],[Kundnr]],tbl_Kunder[Kundnr],tbl_Kunder[Kundkategori])</f>
        <v>IT- och telecom</v>
      </c>
      <c r="K128" t="str">
        <f>_xlfn.XLOOKUP(tbl_Data[[#This Row],[Kundnr]],tbl_Kunder[Kundnr],tbl_Kunder[Region])</f>
        <v>Öst</v>
      </c>
      <c r="L128" t="str">
        <f>_xlfn.XLOOKUP(tbl_Data[[#This Row],[Kundnr]],tbl_Kunder[Kundnr],tbl_Kunder[Kundansvarig])</f>
        <v>Mac Winson</v>
      </c>
    </row>
    <row r="129" spans="1:12" x14ac:dyDescent="0.25">
      <c r="A129" s="1">
        <v>44952</v>
      </c>
      <c r="B129">
        <v>1001</v>
      </c>
      <c r="C129" t="s">
        <v>6</v>
      </c>
      <c r="D129" t="s">
        <v>7</v>
      </c>
      <c r="E129" t="s">
        <v>8</v>
      </c>
      <c r="F129">
        <v>13</v>
      </c>
      <c r="G129" s="2">
        <v>17087.2</v>
      </c>
      <c r="H129" s="2">
        <v>9287.2000000000007</v>
      </c>
      <c r="I129" t="str">
        <f>_xlfn.XLOOKUP(tbl_Data[[#This Row],[Kundnr]],tbl_Kunder[Kundnr],tbl_Kunder[Kundnamn])</f>
        <v>Telefonera Mera AB</v>
      </c>
      <c r="J129" t="str">
        <f>_xlfn.XLOOKUP(tbl_Data[[#This Row],[Kundnr]],tbl_Kunder[Kundnr],tbl_Kunder[Kundkategori])</f>
        <v>IT- och telecom</v>
      </c>
      <c r="K129" t="str">
        <f>_xlfn.XLOOKUP(tbl_Data[[#This Row],[Kundnr]],tbl_Kunder[Kundnr],tbl_Kunder[Region])</f>
        <v>Väst</v>
      </c>
      <c r="L129" t="str">
        <f>_xlfn.XLOOKUP(tbl_Data[[#This Row],[Kundnr]],tbl_Kunder[Kundnr],tbl_Kunder[Kundansvarig])</f>
        <v>Mac Winson</v>
      </c>
    </row>
    <row r="130" spans="1:12" x14ac:dyDescent="0.25">
      <c r="A130" s="1">
        <v>45071</v>
      </c>
      <c r="B130">
        <v>1010</v>
      </c>
      <c r="C130" t="s">
        <v>19</v>
      </c>
      <c r="D130" t="s">
        <v>7</v>
      </c>
      <c r="E130" t="s">
        <v>17</v>
      </c>
      <c r="F130">
        <v>24</v>
      </c>
      <c r="G130" s="2">
        <v>21993.600000000002</v>
      </c>
      <c r="H130" s="2">
        <v>5673.6000000000022</v>
      </c>
      <c r="I130" t="str">
        <f>_xlfn.XLOOKUP(tbl_Data[[#This Row],[Kundnr]],tbl_Kunder[Kundnr],tbl_Kunder[Kundnamn])</f>
        <v>Trollerilådan AB</v>
      </c>
      <c r="J130" t="str">
        <f>_xlfn.XLOOKUP(tbl_Data[[#This Row],[Kundnr]],tbl_Kunder[Kundnr],tbl_Kunder[Kundkategori])</f>
        <v>Livsmedel</v>
      </c>
      <c r="K130" t="str">
        <f>_xlfn.XLOOKUP(tbl_Data[[#This Row],[Kundnr]],tbl_Kunder[Kundnr],tbl_Kunder[Region])</f>
        <v>Syd</v>
      </c>
      <c r="L130" t="str">
        <f>_xlfn.XLOOKUP(tbl_Data[[#This Row],[Kundnr]],tbl_Kunder[Kundnr],tbl_Kunder[Kundansvarig])</f>
        <v>Malte Svensson</v>
      </c>
    </row>
    <row r="131" spans="1:12" x14ac:dyDescent="0.25">
      <c r="A131" s="1">
        <v>45064</v>
      </c>
      <c r="B131">
        <v>1008</v>
      </c>
      <c r="C131" t="s">
        <v>10</v>
      </c>
      <c r="D131" t="s">
        <v>7</v>
      </c>
      <c r="E131" t="s">
        <v>17</v>
      </c>
      <c r="F131">
        <v>11</v>
      </c>
      <c r="G131" s="2">
        <v>10560</v>
      </c>
      <c r="H131" s="2">
        <v>3256</v>
      </c>
      <c r="I131" t="str">
        <f>_xlfn.XLOOKUP(tbl_Data[[#This Row],[Kundnr]],tbl_Kunder[Kundnr],tbl_Kunder[Kundnamn])</f>
        <v>Rödtand AB</v>
      </c>
      <c r="J131" t="str">
        <f>_xlfn.XLOOKUP(tbl_Data[[#This Row],[Kundnr]],tbl_Kunder[Kundnr],tbl_Kunder[Kundkategori])</f>
        <v>Livsmedel</v>
      </c>
      <c r="K131" t="str">
        <f>_xlfn.XLOOKUP(tbl_Data[[#This Row],[Kundnr]],tbl_Kunder[Kundnr],tbl_Kunder[Region])</f>
        <v>Väst</v>
      </c>
      <c r="L131" t="str">
        <f>_xlfn.XLOOKUP(tbl_Data[[#This Row],[Kundnr]],tbl_Kunder[Kundnr],tbl_Kunder[Kundansvarig])</f>
        <v>Malte Svensson</v>
      </c>
    </row>
    <row r="132" spans="1:12" x14ac:dyDescent="0.25">
      <c r="A132" s="1">
        <v>45227</v>
      </c>
      <c r="B132">
        <v>1008</v>
      </c>
      <c r="C132" t="s">
        <v>20</v>
      </c>
      <c r="D132" t="s">
        <v>15</v>
      </c>
      <c r="E132" t="s">
        <v>17</v>
      </c>
      <c r="F132">
        <v>8</v>
      </c>
      <c r="G132" s="2">
        <v>12480</v>
      </c>
      <c r="H132" s="2">
        <v>5696</v>
      </c>
      <c r="I132" t="str">
        <f>_xlfn.XLOOKUP(tbl_Data[[#This Row],[Kundnr]],tbl_Kunder[Kundnr],tbl_Kunder[Kundnamn])</f>
        <v>Rödtand AB</v>
      </c>
      <c r="J132" t="str">
        <f>_xlfn.XLOOKUP(tbl_Data[[#This Row],[Kundnr]],tbl_Kunder[Kundnr],tbl_Kunder[Kundkategori])</f>
        <v>Livsmedel</v>
      </c>
      <c r="K132" t="str">
        <f>_xlfn.XLOOKUP(tbl_Data[[#This Row],[Kundnr]],tbl_Kunder[Kundnr],tbl_Kunder[Region])</f>
        <v>Väst</v>
      </c>
      <c r="L132" t="str">
        <f>_xlfn.XLOOKUP(tbl_Data[[#This Row],[Kundnr]],tbl_Kunder[Kundnr],tbl_Kunder[Kundansvarig])</f>
        <v>Malte Svensson</v>
      </c>
    </row>
    <row r="133" spans="1:12" x14ac:dyDescent="0.25">
      <c r="A133" s="1">
        <v>45416</v>
      </c>
      <c r="B133">
        <v>1008</v>
      </c>
      <c r="C133" t="s">
        <v>14</v>
      </c>
      <c r="D133" t="s">
        <v>15</v>
      </c>
      <c r="E133" t="s">
        <v>17</v>
      </c>
      <c r="F133">
        <v>8</v>
      </c>
      <c r="G133" s="2">
        <v>10240</v>
      </c>
      <c r="H133" s="2">
        <v>4352</v>
      </c>
      <c r="I133" t="str">
        <f>_xlfn.XLOOKUP(tbl_Data[[#This Row],[Kundnr]],tbl_Kunder[Kundnr],tbl_Kunder[Kundnamn])</f>
        <v>Rödtand AB</v>
      </c>
      <c r="J133" t="str">
        <f>_xlfn.XLOOKUP(tbl_Data[[#This Row],[Kundnr]],tbl_Kunder[Kundnr],tbl_Kunder[Kundkategori])</f>
        <v>Livsmedel</v>
      </c>
      <c r="K133" t="str">
        <f>_xlfn.XLOOKUP(tbl_Data[[#This Row],[Kundnr]],tbl_Kunder[Kundnr],tbl_Kunder[Region])</f>
        <v>Väst</v>
      </c>
      <c r="L133" t="str">
        <f>_xlfn.XLOOKUP(tbl_Data[[#This Row],[Kundnr]],tbl_Kunder[Kundnr],tbl_Kunder[Kundansvarig])</f>
        <v>Malte Svensson</v>
      </c>
    </row>
    <row r="134" spans="1:12" x14ac:dyDescent="0.25">
      <c r="A134" s="1">
        <v>45638</v>
      </c>
      <c r="B134">
        <v>1001</v>
      </c>
      <c r="C134" t="s">
        <v>21</v>
      </c>
      <c r="D134" t="s">
        <v>7</v>
      </c>
      <c r="E134" t="s">
        <v>8</v>
      </c>
      <c r="F134">
        <v>15</v>
      </c>
      <c r="G134" s="2">
        <v>17172</v>
      </c>
      <c r="H134" s="2">
        <v>6852</v>
      </c>
      <c r="I134" t="str">
        <f>_xlfn.XLOOKUP(tbl_Data[[#This Row],[Kundnr]],tbl_Kunder[Kundnr],tbl_Kunder[Kundnamn])</f>
        <v>Telefonera Mera AB</v>
      </c>
      <c r="J134" t="str">
        <f>_xlfn.XLOOKUP(tbl_Data[[#This Row],[Kundnr]],tbl_Kunder[Kundnr],tbl_Kunder[Kundkategori])</f>
        <v>IT- och telecom</v>
      </c>
      <c r="K134" t="str">
        <f>_xlfn.XLOOKUP(tbl_Data[[#This Row],[Kundnr]],tbl_Kunder[Kundnr],tbl_Kunder[Region])</f>
        <v>Väst</v>
      </c>
      <c r="L134" t="str">
        <f>_xlfn.XLOOKUP(tbl_Data[[#This Row],[Kundnr]],tbl_Kunder[Kundnr],tbl_Kunder[Kundansvarig])</f>
        <v>Mac Winson</v>
      </c>
    </row>
    <row r="135" spans="1:12" x14ac:dyDescent="0.25">
      <c r="A135" s="1">
        <v>44936</v>
      </c>
      <c r="B135">
        <v>1003</v>
      </c>
      <c r="C135" t="s">
        <v>14</v>
      </c>
      <c r="D135" t="s">
        <v>15</v>
      </c>
      <c r="E135" t="s">
        <v>12</v>
      </c>
      <c r="F135">
        <v>11</v>
      </c>
      <c r="G135" s="2">
        <v>14784</v>
      </c>
      <c r="H135" s="2">
        <v>6688</v>
      </c>
      <c r="I135" t="str">
        <f>_xlfn.XLOOKUP(tbl_Data[[#This Row],[Kundnr]],tbl_Kunder[Kundnr],tbl_Kunder[Kundnamn])</f>
        <v>Vårdia AB</v>
      </c>
      <c r="J135" t="str">
        <f>_xlfn.XLOOKUP(tbl_Data[[#This Row],[Kundnr]],tbl_Kunder[Kundnr],tbl_Kunder[Kundkategori])</f>
        <v>Offentligt</v>
      </c>
      <c r="K135" t="str">
        <f>_xlfn.XLOOKUP(tbl_Data[[#This Row],[Kundnr]],tbl_Kunder[Kundnr],tbl_Kunder[Region])</f>
        <v>Syd</v>
      </c>
      <c r="L135" t="str">
        <f>_xlfn.XLOOKUP(tbl_Data[[#This Row],[Kundnr]],tbl_Kunder[Kundnr],tbl_Kunder[Kundansvarig])</f>
        <v>Clint Billton</v>
      </c>
    </row>
    <row r="136" spans="1:12" x14ac:dyDescent="0.25">
      <c r="A136" s="1">
        <v>45374</v>
      </c>
      <c r="B136">
        <v>1005</v>
      </c>
      <c r="C136" t="s">
        <v>20</v>
      </c>
      <c r="D136" t="s">
        <v>15</v>
      </c>
      <c r="E136" t="s">
        <v>8</v>
      </c>
      <c r="F136">
        <v>20</v>
      </c>
      <c r="G136" s="2">
        <v>32136</v>
      </c>
      <c r="H136" s="2">
        <v>15176</v>
      </c>
      <c r="I136" t="str">
        <f>_xlfn.XLOOKUP(tbl_Data[[#This Row],[Kundnr]],tbl_Kunder[Kundnr],tbl_Kunder[Kundnamn])</f>
        <v>Prefolkia AB</v>
      </c>
      <c r="J136" t="str">
        <f>_xlfn.XLOOKUP(tbl_Data[[#This Row],[Kundnr]],tbl_Kunder[Kundnr],tbl_Kunder[Kundkategori])</f>
        <v>IT- och telecom</v>
      </c>
      <c r="K136" t="str">
        <f>_xlfn.XLOOKUP(tbl_Data[[#This Row],[Kundnr]],tbl_Kunder[Kundnr],tbl_Kunder[Region])</f>
        <v>Öst</v>
      </c>
      <c r="L136" t="str">
        <f>_xlfn.XLOOKUP(tbl_Data[[#This Row],[Kundnr]],tbl_Kunder[Kundnr],tbl_Kunder[Kundansvarig])</f>
        <v>Mac Winson</v>
      </c>
    </row>
    <row r="137" spans="1:12" x14ac:dyDescent="0.25">
      <c r="A137" s="1">
        <v>44947</v>
      </c>
      <c r="B137">
        <v>1001</v>
      </c>
      <c r="C137" t="s">
        <v>14</v>
      </c>
      <c r="D137" t="s">
        <v>15</v>
      </c>
      <c r="E137" t="s">
        <v>8</v>
      </c>
      <c r="F137">
        <v>11</v>
      </c>
      <c r="G137" s="2">
        <v>14924.800000000003</v>
      </c>
      <c r="H137" s="2">
        <v>6828.8000000000029</v>
      </c>
      <c r="I137" t="str">
        <f>_xlfn.XLOOKUP(tbl_Data[[#This Row],[Kundnr]],tbl_Kunder[Kundnr],tbl_Kunder[Kundnamn])</f>
        <v>Telefonera Mera AB</v>
      </c>
      <c r="J137" t="str">
        <f>_xlfn.XLOOKUP(tbl_Data[[#This Row],[Kundnr]],tbl_Kunder[Kundnr],tbl_Kunder[Kundkategori])</f>
        <v>IT- och telecom</v>
      </c>
      <c r="K137" t="str">
        <f>_xlfn.XLOOKUP(tbl_Data[[#This Row],[Kundnr]],tbl_Kunder[Kundnr],tbl_Kunder[Region])</f>
        <v>Väst</v>
      </c>
      <c r="L137" t="str">
        <f>_xlfn.XLOOKUP(tbl_Data[[#This Row],[Kundnr]],tbl_Kunder[Kundnr],tbl_Kunder[Kundansvarig])</f>
        <v>Mac Winson</v>
      </c>
    </row>
    <row r="138" spans="1:12" x14ac:dyDescent="0.25">
      <c r="A138" s="1">
        <v>45359</v>
      </c>
      <c r="B138">
        <v>1008</v>
      </c>
      <c r="C138" t="s">
        <v>14</v>
      </c>
      <c r="D138" t="s">
        <v>15</v>
      </c>
      <c r="E138" t="s">
        <v>17</v>
      </c>
      <c r="F138">
        <v>28</v>
      </c>
      <c r="G138" s="2">
        <v>35840</v>
      </c>
      <c r="H138" s="2">
        <v>15232</v>
      </c>
      <c r="I138" t="str">
        <f>_xlfn.XLOOKUP(tbl_Data[[#This Row],[Kundnr]],tbl_Kunder[Kundnr],tbl_Kunder[Kundnamn])</f>
        <v>Rödtand AB</v>
      </c>
      <c r="J138" t="str">
        <f>_xlfn.XLOOKUP(tbl_Data[[#This Row],[Kundnr]],tbl_Kunder[Kundnr],tbl_Kunder[Kundkategori])</f>
        <v>Livsmedel</v>
      </c>
      <c r="K138" t="str">
        <f>_xlfn.XLOOKUP(tbl_Data[[#This Row],[Kundnr]],tbl_Kunder[Kundnr],tbl_Kunder[Region])</f>
        <v>Väst</v>
      </c>
      <c r="L138" t="str">
        <f>_xlfn.XLOOKUP(tbl_Data[[#This Row],[Kundnr]],tbl_Kunder[Kundnr],tbl_Kunder[Kundansvarig])</f>
        <v>Malte Svensson</v>
      </c>
    </row>
    <row r="139" spans="1:12" x14ac:dyDescent="0.25">
      <c r="A139" s="1">
        <v>45641</v>
      </c>
      <c r="B139">
        <v>1006</v>
      </c>
      <c r="C139" t="s">
        <v>21</v>
      </c>
      <c r="D139" t="s">
        <v>7</v>
      </c>
      <c r="E139" t="s">
        <v>17</v>
      </c>
      <c r="F139">
        <v>30</v>
      </c>
      <c r="G139" s="2">
        <v>29160</v>
      </c>
      <c r="H139" s="2">
        <v>8520</v>
      </c>
      <c r="I139" t="str">
        <f>_xlfn.XLOOKUP(tbl_Data[[#This Row],[Kundnr]],tbl_Kunder[Kundnr],tbl_Kunder[Kundnamn])</f>
        <v>Allcto AB</v>
      </c>
      <c r="J139" t="str">
        <f>_xlfn.XLOOKUP(tbl_Data[[#This Row],[Kundnr]],tbl_Kunder[Kundnr],tbl_Kunder[Kundkategori])</f>
        <v>Livsmedel</v>
      </c>
      <c r="K139" t="str">
        <f>_xlfn.XLOOKUP(tbl_Data[[#This Row],[Kundnr]],tbl_Kunder[Kundnr],tbl_Kunder[Region])</f>
        <v>Öst</v>
      </c>
      <c r="L139" t="str">
        <f>_xlfn.XLOOKUP(tbl_Data[[#This Row],[Kundnr]],tbl_Kunder[Kundnr],tbl_Kunder[Kundansvarig])</f>
        <v>Malte Svensson</v>
      </c>
    </row>
    <row r="140" spans="1:12" x14ac:dyDescent="0.25">
      <c r="A140" s="1">
        <v>45048</v>
      </c>
      <c r="B140">
        <v>1010</v>
      </c>
      <c r="C140" t="s">
        <v>10</v>
      </c>
      <c r="D140" t="s">
        <v>7</v>
      </c>
      <c r="E140" t="s">
        <v>17</v>
      </c>
      <c r="F140">
        <v>16</v>
      </c>
      <c r="G140" s="2">
        <v>12134.400000000001</v>
      </c>
      <c r="H140" s="2">
        <v>1510.4000000000015</v>
      </c>
      <c r="I140" t="str">
        <f>_xlfn.XLOOKUP(tbl_Data[[#This Row],[Kundnr]],tbl_Kunder[Kundnr],tbl_Kunder[Kundnamn])</f>
        <v>Trollerilådan AB</v>
      </c>
      <c r="J140" t="str">
        <f>_xlfn.XLOOKUP(tbl_Data[[#This Row],[Kundnr]],tbl_Kunder[Kundnr],tbl_Kunder[Kundkategori])</f>
        <v>Livsmedel</v>
      </c>
      <c r="K140" t="str">
        <f>_xlfn.XLOOKUP(tbl_Data[[#This Row],[Kundnr]],tbl_Kunder[Kundnr],tbl_Kunder[Region])</f>
        <v>Syd</v>
      </c>
      <c r="L140" t="str">
        <f>_xlfn.XLOOKUP(tbl_Data[[#This Row],[Kundnr]],tbl_Kunder[Kundnr],tbl_Kunder[Kundansvarig])</f>
        <v>Malte Svensson</v>
      </c>
    </row>
    <row r="141" spans="1:12" x14ac:dyDescent="0.25">
      <c r="A141" s="1">
        <v>44978</v>
      </c>
      <c r="B141">
        <v>1007</v>
      </c>
      <c r="C141" t="s">
        <v>21</v>
      </c>
      <c r="D141" t="s">
        <v>7</v>
      </c>
      <c r="E141" t="s">
        <v>16</v>
      </c>
      <c r="F141">
        <v>17</v>
      </c>
      <c r="G141" s="2">
        <v>15606</v>
      </c>
      <c r="H141" s="2">
        <v>3910</v>
      </c>
      <c r="I141" t="str">
        <f>_xlfn.XLOOKUP(tbl_Data[[#This Row],[Kundnr]],tbl_Kunder[Kundnr],tbl_Kunder[Kundnamn])</f>
        <v>Rellaxion AB</v>
      </c>
      <c r="J141" t="str">
        <f>_xlfn.XLOOKUP(tbl_Data[[#This Row],[Kundnr]],tbl_Kunder[Kundnr],tbl_Kunder[Kundkategori])</f>
        <v>Tillverkning</v>
      </c>
      <c r="K141" t="str">
        <f>_xlfn.XLOOKUP(tbl_Data[[#This Row],[Kundnr]],tbl_Kunder[Kundnr],tbl_Kunder[Region])</f>
        <v>Väst</v>
      </c>
      <c r="L141" t="str">
        <f>_xlfn.XLOOKUP(tbl_Data[[#This Row],[Kundnr]],tbl_Kunder[Kundnr],tbl_Kunder[Kundansvarig])</f>
        <v>Manne Faktursson</v>
      </c>
    </row>
    <row r="142" spans="1:12" x14ac:dyDescent="0.25">
      <c r="A142" s="1">
        <v>45161</v>
      </c>
      <c r="B142">
        <v>1011</v>
      </c>
      <c r="C142" t="s">
        <v>21</v>
      </c>
      <c r="D142" t="s">
        <v>7</v>
      </c>
      <c r="E142" t="s">
        <v>12</v>
      </c>
      <c r="F142">
        <v>16</v>
      </c>
      <c r="G142" s="2">
        <v>17107.2</v>
      </c>
      <c r="H142" s="2">
        <v>6099.2000000000007</v>
      </c>
      <c r="I142" t="str">
        <f>_xlfn.XLOOKUP(tbl_Data[[#This Row],[Kundnr]],tbl_Kunder[Kundnr],tbl_Kunder[Kundnamn])</f>
        <v>Skolia AB</v>
      </c>
      <c r="J142" t="str">
        <f>_xlfn.XLOOKUP(tbl_Data[[#This Row],[Kundnr]],tbl_Kunder[Kundnr],tbl_Kunder[Kundkategori])</f>
        <v>Offentligt</v>
      </c>
      <c r="K142" t="str">
        <f>_xlfn.XLOOKUP(tbl_Data[[#This Row],[Kundnr]],tbl_Kunder[Kundnr],tbl_Kunder[Region])</f>
        <v>Öst</v>
      </c>
      <c r="L142" t="str">
        <f>_xlfn.XLOOKUP(tbl_Data[[#This Row],[Kundnr]],tbl_Kunder[Kundnr],tbl_Kunder[Kundansvarig])</f>
        <v>Clint Billton</v>
      </c>
    </row>
    <row r="143" spans="1:12" x14ac:dyDescent="0.25">
      <c r="A143" s="1">
        <v>45208</v>
      </c>
      <c r="B143">
        <v>1002</v>
      </c>
      <c r="C143" t="s">
        <v>10</v>
      </c>
      <c r="D143" t="s">
        <v>7</v>
      </c>
      <c r="E143" t="s">
        <v>8</v>
      </c>
      <c r="F143">
        <v>25</v>
      </c>
      <c r="G143" s="2">
        <v>22800</v>
      </c>
      <c r="H143" s="2">
        <v>6200</v>
      </c>
      <c r="I143" t="str">
        <f>_xlfn.XLOOKUP(tbl_Data[[#This Row],[Kundnr]],tbl_Kunder[Kundnr],tbl_Kunder[Kundnamn])</f>
        <v>Brellboxy AB</v>
      </c>
      <c r="J143" t="str">
        <f>_xlfn.XLOOKUP(tbl_Data[[#This Row],[Kundnr]],tbl_Kunder[Kundnr],tbl_Kunder[Kundkategori])</f>
        <v>IT- och telecom</v>
      </c>
      <c r="K143" t="str">
        <f>_xlfn.XLOOKUP(tbl_Data[[#This Row],[Kundnr]],tbl_Kunder[Kundnr],tbl_Kunder[Region])</f>
        <v>Syd</v>
      </c>
      <c r="L143" t="str">
        <f>_xlfn.XLOOKUP(tbl_Data[[#This Row],[Kundnr]],tbl_Kunder[Kundnr],tbl_Kunder[Kundansvarig])</f>
        <v>Mac Winson</v>
      </c>
    </row>
    <row r="144" spans="1:12" x14ac:dyDescent="0.25">
      <c r="A144" s="1">
        <v>45431</v>
      </c>
      <c r="B144">
        <v>1007</v>
      </c>
      <c r="C144" t="s">
        <v>19</v>
      </c>
      <c r="D144" t="s">
        <v>7</v>
      </c>
      <c r="E144" t="s">
        <v>16</v>
      </c>
      <c r="F144">
        <v>15</v>
      </c>
      <c r="G144" s="2">
        <v>14790</v>
      </c>
      <c r="H144" s="2">
        <v>4590</v>
      </c>
      <c r="I144" t="str">
        <f>_xlfn.XLOOKUP(tbl_Data[[#This Row],[Kundnr]],tbl_Kunder[Kundnr],tbl_Kunder[Kundnamn])</f>
        <v>Rellaxion AB</v>
      </c>
      <c r="J144" t="str">
        <f>_xlfn.XLOOKUP(tbl_Data[[#This Row],[Kundnr]],tbl_Kunder[Kundnr],tbl_Kunder[Kundkategori])</f>
        <v>Tillverkning</v>
      </c>
      <c r="K144" t="str">
        <f>_xlfn.XLOOKUP(tbl_Data[[#This Row],[Kundnr]],tbl_Kunder[Kundnr],tbl_Kunder[Region])</f>
        <v>Väst</v>
      </c>
      <c r="L144" t="str">
        <f>_xlfn.XLOOKUP(tbl_Data[[#This Row],[Kundnr]],tbl_Kunder[Kundnr],tbl_Kunder[Kundansvarig])</f>
        <v>Manne Faktursson</v>
      </c>
    </row>
    <row r="145" spans="1:12" x14ac:dyDescent="0.25">
      <c r="A145" s="1">
        <v>45051</v>
      </c>
      <c r="B145">
        <v>1006</v>
      </c>
      <c r="C145" t="s">
        <v>14</v>
      </c>
      <c r="D145" t="s">
        <v>15</v>
      </c>
      <c r="E145" t="s">
        <v>17</v>
      </c>
      <c r="F145">
        <v>12</v>
      </c>
      <c r="G145" s="2">
        <v>13824</v>
      </c>
      <c r="H145" s="2">
        <v>4992</v>
      </c>
      <c r="I145" t="str">
        <f>_xlfn.XLOOKUP(tbl_Data[[#This Row],[Kundnr]],tbl_Kunder[Kundnr],tbl_Kunder[Kundnamn])</f>
        <v>Allcto AB</v>
      </c>
      <c r="J145" t="str">
        <f>_xlfn.XLOOKUP(tbl_Data[[#This Row],[Kundnr]],tbl_Kunder[Kundnr],tbl_Kunder[Kundkategori])</f>
        <v>Livsmedel</v>
      </c>
      <c r="K145" t="str">
        <f>_xlfn.XLOOKUP(tbl_Data[[#This Row],[Kundnr]],tbl_Kunder[Kundnr],tbl_Kunder[Region])</f>
        <v>Öst</v>
      </c>
      <c r="L145" t="str">
        <f>_xlfn.XLOOKUP(tbl_Data[[#This Row],[Kundnr]],tbl_Kunder[Kundnr],tbl_Kunder[Kundansvarig])</f>
        <v>Malte Svensson</v>
      </c>
    </row>
    <row r="146" spans="1:12" x14ac:dyDescent="0.25">
      <c r="A146" s="1">
        <v>44979</v>
      </c>
      <c r="B146">
        <v>1002</v>
      </c>
      <c r="C146" t="s">
        <v>6</v>
      </c>
      <c r="D146" t="s">
        <v>7</v>
      </c>
      <c r="E146" t="s">
        <v>8</v>
      </c>
      <c r="F146">
        <v>12</v>
      </c>
      <c r="G146" s="2">
        <v>14136</v>
      </c>
      <c r="H146" s="2">
        <v>6936</v>
      </c>
      <c r="I146" t="str">
        <f>_xlfn.XLOOKUP(tbl_Data[[#This Row],[Kundnr]],tbl_Kunder[Kundnr],tbl_Kunder[Kundnamn])</f>
        <v>Brellboxy AB</v>
      </c>
      <c r="J146" t="str">
        <f>_xlfn.XLOOKUP(tbl_Data[[#This Row],[Kundnr]],tbl_Kunder[Kundnr],tbl_Kunder[Kundkategori])</f>
        <v>IT- och telecom</v>
      </c>
      <c r="K146" t="str">
        <f>_xlfn.XLOOKUP(tbl_Data[[#This Row],[Kundnr]],tbl_Kunder[Kundnr],tbl_Kunder[Region])</f>
        <v>Syd</v>
      </c>
      <c r="L146" t="str">
        <f>_xlfn.XLOOKUP(tbl_Data[[#This Row],[Kundnr]],tbl_Kunder[Kundnr],tbl_Kunder[Kundansvarig])</f>
        <v>Mac Winson</v>
      </c>
    </row>
    <row r="147" spans="1:12" x14ac:dyDescent="0.25">
      <c r="A147" s="1">
        <v>45115</v>
      </c>
      <c r="B147">
        <v>1003</v>
      </c>
      <c r="C147" t="s">
        <v>10</v>
      </c>
      <c r="D147" t="s">
        <v>7</v>
      </c>
      <c r="E147" t="s">
        <v>12</v>
      </c>
      <c r="F147">
        <v>10</v>
      </c>
      <c r="G147" s="2">
        <v>10080</v>
      </c>
      <c r="H147" s="2">
        <v>3440</v>
      </c>
      <c r="I147" t="str">
        <f>_xlfn.XLOOKUP(tbl_Data[[#This Row],[Kundnr]],tbl_Kunder[Kundnr],tbl_Kunder[Kundnamn])</f>
        <v>Vårdia AB</v>
      </c>
      <c r="J147" t="str">
        <f>_xlfn.XLOOKUP(tbl_Data[[#This Row],[Kundnr]],tbl_Kunder[Kundnr],tbl_Kunder[Kundkategori])</f>
        <v>Offentligt</v>
      </c>
      <c r="K147" t="str">
        <f>_xlfn.XLOOKUP(tbl_Data[[#This Row],[Kundnr]],tbl_Kunder[Kundnr],tbl_Kunder[Region])</f>
        <v>Syd</v>
      </c>
      <c r="L147" t="str">
        <f>_xlfn.XLOOKUP(tbl_Data[[#This Row],[Kundnr]],tbl_Kunder[Kundnr],tbl_Kunder[Kundansvarig])</f>
        <v>Clint Billton</v>
      </c>
    </row>
    <row r="148" spans="1:12" x14ac:dyDescent="0.25">
      <c r="A148" s="1">
        <v>45345</v>
      </c>
      <c r="B148">
        <v>1009</v>
      </c>
      <c r="C148" t="s">
        <v>23</v>
      </c>
      <c r="D148" t="s">
        <v>15</v>
      </c>
      <c r="E148" t="s">
        <v>16</v>
      </c>
      <c r="F148">
        <v>10</v>
      </c>
      <c r="G148" s="2">
        <v>13440</v>
      </c>
      <c r="H148" s="2">
        <v>5840</v>
      </c>
      <c r="I148" t="str">
        <f>_xlfn.XLOOKUP(tbl_Data[[#This Row],[Kundnr]],tbl_Kunder[Kundnr],tbl_Kunder[Kundnamn])</f>
        <v>Bollberga AB</v>
      </c>
      <c r="J148" t="str">
        <f>_xlfn.XLOOKUP(tbl_Data[[#This Row],[Kundnr]],tbl_Kunder[Kundnr],tbl_Kunder[Kundkategori])</f>
        <v>Tillverkning</v>
      </c>
      <c r="K148" t="str">
        <f>_xlfn.XLOOKUP(tbl_Data[[#This Row],[Kundnr]],tbl_Kunder[Kundnr],tbl_Kunder[Region])</f>
        <v>Öst</v>
      </c>
      <c r="L148" t="str">
        <f>_xlfn.XLOOKUP(tbl_Data[[#This Row],[Kundnr]],tbl_Kunder[Kundnr],tbl_Kunder[Kundansvarig])</f>
        <v>Manne Faktursson</v>
      </c>
    </row>
    <row r="149" spans="1:12" x14ac:dyDescent="0.25">
      <c r="A149" s="1">
        <v>45437</v>
      </c>
      <c r="B149">
        <v>1006</v>
      </c>
      <c r="C149" t="s">
        <v>14</v>
      </c>
      <c r="D149" t="s">
        <v>15</v>
      </c>
      <c r="E149" t="s">
        <v>17</v>
      </c>
      <c r="F149">
        <v>8</v>
      </c>
      <c r="G149" s="2">
        <v>9216</v>
      </c>
      <c r="H149" s="2">
        <v>3328</v>
      </c>
      <c r="I149" t="str">
        <f>_xlfn.XLOOKUP(tbl_Data[[#This Row],[Kundnr]],tbl_Kunder[Kundnr],tbl_Kunder[Kundnamn])</f>
        <v>Allcto AB</v>
      </c>
      <c r="J149" t="str">
        <f>_xlfn.XLOOKUP(tbl_Data[[#This Row],[Kundnr]],tbl_Kunder[Kundnr],tbl_Kunder[Kundkategori])</f>
        <v>Livsmedel</v>
      </c>
      <c r="K149" t="str">
        <f>_xlfn.XLOOKUP(tbl_Data[[#This Row],[Kundnr]],tbl_Kunder[Kundnr],tbl_Kunder[Region])</f>
        <v>Öst</v>
      </c>
      <c r="L149" t="str">
        <f>_xlfn.XLOOKUP(tbl_Data[[#This Row],[Kundnr]],tbl_Kunder[Kundnr],tbl_Kunder[Kundansvarig])</f>
        <v>Malte Svensson</v>
      </c>
    </row>
    <row r="150" spans="1:12" x14ac:dyDescent="0.25">
      <c r="A150" s="1">
        <v>45065</v>
      </c>
      <c r="B150">
        <v>1004</v>
      </c>
      <c r="C150" t="s">
        <v>10</v>
      </c>
      <c r="D150" t="s">
        <v>7</v>
      </c>
      <c r="E150" t="s">
        <v>16</v>
      </c>
      <c r="F150">
        <v>24</v>
      </c>
      <c r="G150" s="2">
        <v>25344</v>
      </c>
      <c r="H150" s="2">
        <v>9408</v>
      </c>
      <c r="I150" t="str">
        <f>_xlfn.XLOOKUP(tbl_Data[[#This Row],[Kundnr]],tbl_Kunder[Kundnr],tbl_Kunder[Kundnamn])</f>
        <v>Mellerix AB</v>
      </c>
      <c r="J150" t="str">
        <f>_xlfn.XLOOKUP(tbl_Data[[#This Row],[Kundnr]],tbl_Kunder[Kundnr],tbl_Kunder[Kundkategori])</f>
        <v>Tillverkning</v>
      </c>
      <c r="K150" t="str">
        <f>_xlfn.XLOOKUP(tbl_Data[[#This Row],[Kundnr]],tbl_Kunder[Kundnr],tbl_Kunder[Region])</f>
        <v>Syd</v>
      </c>
      <c r="L150" t="str">
        <f>_xlfn.XLOOKUP(tbl_Data[[#This Row],[Kundnr]],tbl_Kunder[Kundnr],tbl_Kunder[Kundansvarig])</f>
        <v>Manne Faktursson</v>
      </c>
    </row>
    <row r="151" spans="1:12" x14ac:dyDescent="0.25">
      <c r="A151" s="1">
        <v>45063</v>
      </c>
      <c r="B151">
        <v>1010</v>
      </c>
      <c r="C151" t="s">
        <v>19</v>
      </c>
      <c r="D151" t="s">
        <v>7</v>
      </c>
      <c r="E151" t="s">
        <v>17</v>
      </c>
      <c r="F151">
        <v>8</v>
      </c>
      <c r="G151" s="2">
        <v>7331.2000000000007</v>
      </c>
      <c r="H151" s="2">
        <v>1891.2000000000007</v>
      </c>
      <c r="I151" t="str">
        <f>_xlfn.XLOOKUP(tbl_Data[[#This Row],[Kundnr]],tbl_Kunder[Kundnr],tbl_Kunder[Kundnamn])</f>
        <v>Trollerilådan AB</v>
      </c>
      <c r="J151" t="str">
        <f>_xlfn.XLOOKUP(tbl_Data[[#This Row],[Kundnr]],tbl_Kunder[Kundnr],tbl_Kunder[Kundkategori])</f>
        <v>Livsmedel</v>
      </c>
      <c r="K151" t="str">
        <f>_xlfn.XLOOKUP(tbl_Data[[#This Row],[Kundnr]],tbl_Kunder[Kundnr],tbl_Kunder[Region])</f>
        <v>Syd</v>
      </c>
      <c r="L151" t="str">
        <f>_xlfn.XLOOKUP(tbl_Data[[#This Row],[Kundnr]],tbl_Kunder[Kundnr],tbl_Kunder[Kundansvarig])</f>
        <v>Malte Svensson</v>
      </c>
    </row>
    <row r="152" spans="1:12" x14ac:dyDescent="0.25">
      <c r="A152" s="1">
        <v>45414</v>
      </c>
      <c r="B152">
        <v>1001</v>
      </c>
      <c r="C152" t="s">
        <v>6</v>
      </c>
      <c r="D152" t="s">
        <v>7</v>
      </c>
      <c r="E152" t="s">
        <v>8</v>
      </c>
      <c r="F152">
        <v>27</v>
      </c>
      <c r="G152" s="2">
        <v>35488.800000000003</v>
      </c>
      <c r="H152" s="2">
        <v>19288.800000000003</v>
      </c>
      <c r="I152" t="str">
        <f>_xlfn.XLOOKUP(tbl_Data[[#This Row],[Kundnr]],tbl_Kunder[Kundnr],tbl_Kunder[Kundnamn])</f>
        <v>Telefonera Mera AB</v>
      </c>
      <c r="J152" t="str">
        <f>_xlfn.XLOOKUP(tbl_Data[[#This Row],[Kundnr]],tbl_Kunder[Kundnr],tbl_Kunder[Kundkategori])</f>
        <v>IT- och telecom</v>
      </c>
      <c r="K152" t="str">
        <f>_xlfn.XLOOKUP(tbl_Data[[#This Row],[Kundnr]],tbl_Kunder[Kundnr],tbl_Kunder[Region])</f>
        <v>Väst</v>
      </c>
      <c r="L152" t="str">
        <f>_xlfn.XLOOKUP(tbl_Data[[#This Row],[Kundnr]],tbl_Kunder[Kundnr],tbl_Kunder[Kundansvarig])</f>
        <v>Mac Winson</v>
      </c>
    </row>
    <row r="153" spans="1:12" x14ac:dyDescent="0.25">
      <c r="A153" s="1">
        <v>45117</v>
      </c>
      <c r="B153">
        <v>1001</v>
      </c>
      <c r="C153" t="s">
        <v>14</v>
      </c>
      <c r="D153" t="s">
        <v>15</v>
      </c>
      <c r="E153" t="s">
        <v>8</v>
      </c>
      <c r="F153">
        <v>15</v>
      </c>
      <c r="G153" s="2">
        <v>20352.000000000004</v>
      </c>
      <c r="H153" s="2">
        <v>9312.0000000000036</v>
      </c>
      <c r="I153" t="str">
        <f>_xlfn.XLOOKUP(tbl_Data[[#This Row],[Kundnr]],tbl_Kunder[Kundnr],tbl_Kunder[Kundnamn])</f>
        <v>Telefonera Mera AB</v>
      </c>
      <c r="J153" t="str">
        <f>_xlfn.XLOOKUP(tbl_Data[[#This Row],[Kundnr]],tbl_Kunder[Kundnr],tbl_Kunder[Kundkategori])</f>
        <v>IT- och telecom</v>
      </c>
      <c r="K153" t="str">
        <f>_xlfn.XLOOKUP(tbl_Data[[#This Row],[Kundnr]],tbl_Kunder[Kundnr],tbl_Kunder[Region])</f>
        <v>Väst</v>
      </c>
      <c r="L153" t="str">
        <f>_xlfn.XLOOKUP(tbl_Data[[#This Row],[Kundnr]],tbl_Kunder[Kundnr],tbl_Kunder[Kundansvarig])</f>
        <v>Mac Winson</v>
      </c>
    </row>
    <row r="154" spans="1:12" x14ac:dyDescent="0.25">
      <c r="A154" s="1">
        <v>45553</v>
      </c>
      <c r="B154">
        <v>1005</v>
      </c>
      <c r="C154" t="s">
        <v>14</v>
      </c>
      <c r="D154" t="s">
        <v>15</v>
      </c>
      <c r="E154" t="s">
        <v>8</v>
      </c>
      <c r="F154">
        <v>28</v>
      </c>
      <c r="G154" s="2">
        <v>36915.200000000004</v>
      </c>
      <c r="H154" s="2">
        <v>16307.200000000004</v>
      </c>
      <c r="I154" t="str">
        <f>_xlfn.XLOOKUP(tbl_Data[[#This Row],[Kundnr]],tbl_Kunder[Kundnr],tbl_Kunder[Kundnamn])</f>
        <v>Prefolkia AB</v>
      </c>
      <c r="J154" t="str">
        <f>_xlfn.XLOOKUP(tbl_Data[[#This Row],[Kundnr]],tbl_Kunder[Kundnr],tbl_Kunder[Kundkategori])</f>
        <v>IT- och telecom</v>
      </c>
      <c r="K154" t="str">
        <f>_xlfn.XLOOKUP(tbl_Data[[#This Row],[Kundnr]],tbl_Kunder[Kundnr],tbl_Kunder[Region])</f>
        <v>Öst</v>
      </c>
      <c r="L154" t="str">
        <f>_xlfn.XLOOKUP(tbl_Data[[#This Row],[Kundnr]],tbl_Kunder[Kundnr],tbl_Kunder[Kundansvarig])</f>
        <v>Mac Winson</v>
      </c>
    </row>
    <row r="155" spans="1:12" x14ac:dyDescent="0.25">
      <c r="A155" s="1">
        <v>45633</v>
      </c>
      <c r="B155">
        <v>1002</v>
      </c>
      <c r="C155" t="s">
        <v>19</v>
      </c>
      <c r="D155" t="s">
        <v>7</v>
      </c>
      <c r="E155" t="s">
        <v>8</v>
      </c>
      <c r="F155">
        <v>19</v>
      </c>
      <c r="G155" s="2">
        <v>20938</v>
      </c>
      <c r="H155" s="2">
        <v>8018</v>
      </c>
      <c r="I155" t="str">
        <f>_xlfn.XLOOKUP(tbl_Data[[#This Row],[Kundnr]],tbl_Kunder[Kundnr],tbl_Kunder[Kundnamn])</f>
        <v>Brellboxy AB</v>
      </c>
      <c r="J155" t="str">
        <f>_xlfn.XLOOKUP(tbl_Data[[#This Row],[Kundnr]],tbl_Kunder[Kundnr],tbl_Kunder[Kundkategori])</f>
        <v>IT- och telecom</v>
      </c>
      <c r="K155" t="str">
        <f>_xlfn.XLOOKUP(tbl_Data[[#This Row],[Kundnr]],tbl_Kunder[Kundnr],tbl_Kunder[Region])</f>
        <v>Syd</v>
      </c>
      <c r="L155" t="str">
        <f>_xlfn.XLOOKUP(tbl_Data[[#This Row],[Kundnr]],tbl_Kunder[Kundnr],tbl_Kunder[Kundansvarig])</f>
        <v>Mac Winson</v>
      </c>
    </row>
    <row r="156" spans="1:12" x14ac:dyDescent="0.25">
      <c r="A156" s="1">
        <v>45146</v>
      </c>
      <c r="B156">
        <v>1002</v>
      </c>
      <c r="C156" t="s">
        <v>21</v>
      </c>
      <c r="D156" t="s">
        <v>7</v>
      </c>
      <c r="E156" t="s">
        <v>8</v>
      </c>
      <c r="F156">
        <v>15</v>
      </c>
      <c r="G156" s="2">
        <v>15390</v>
      </c>
      <c r="H156" s="2">
        <v>5070</v>
      </c>
      <c r="I156" t="str">
        <f>_xlfn.XLOOKUP(tbl_Data[[#This Row],[Kundnr]],tbl_Kunder[Kundnr],tbl_Kunder[Kundnamn])</f>
        <v>Brellboxy AB</v>
      </c>
      <c r="J156" t="str">
        <f>_xlfn.XLOOKUP(tbl_Data[[#This Row],[Kundnr]],tbl_Kunder[Kundnr],tbl_Kunder[Kundkategori])</f>
        <v>IT- och telecom</v>
      </c>
      <c r="K156" t="str">
        <f>_xlfn.XLOOKUP(tbl_Data[[#This Row],[Kundnr]],tbl_Kunder[Kundnr],tbl_Kunder[Region])</f>
        <v>Syd</v>
      </c>
      <c r="L156" t="str">
        <f>_xlfn.XLOOKUP(tbl_Data[[#This Row],[Kundnr]],tbl_Kunder[Kundnr],tbl_Kunder[Kundansvarig])</f>
        <v>Mac Winson</v>
      </c>
    </row>
    <row r="157" spans="1:12" x14ac:dyDescent="0.25">
      <c r="A157" s="1">
        <v>44955</v>
      </c>
      <c r="B157">
        <v>1010</v>
      </c>
      <c r="C157" t="s">
        <v>19</v>
      </c>
      <c r="D157" t="s">
        <v>7</v>
      </c>
      <c r="E157" t="s">
        <v>17</v>
      </c>
      <c r="F157">
        <v>14</v>
      </c>
      <c r="G157" s="2">
        <v>12829.600000000002</v>
      </c>
      <c r="H157" s="2">
        <v>3309.6000000000022</v>
      </c>
      <c r="I157" t="str">
        <f>_xlfn.XLOOKUP(tbl_Data[[#This Row],[Kundnr]],tbl_Kunder[Kundnr],tbl_Kunder[Kundnamn])</f>
        <v>Trollerilådan AB</v>
      </c>
      <c r="J157" t="str">
        <f>_xlfn.XLOOKUP(tbl_Data[[#This Row],[Kundnr]],tbl_Kunder[Kundnr],tbl_Kunder[Kundkategori])</f>
        <v>Livsmedel</v>
      </c>
      <c r="K157" t="str">
        <f>_xlfn.XLOOKUP(tbl_Data[[#This Row],[Kundnr]],tbl_Kunder[Kundnr],tbl_Kunder[Region])</f>
        <v>Syd</v>
      </c>
      <c r="L157" t="str">
        <f>_xlfn.XLOOKUP(tbl_Data[[#This Row],[Kundnr]],tbl_Kunder[Kundnr],tbl_Kunder[Kundansvarig])</f>
        <v>Malte Svensson</v>
      </c>
    </row>
    <row r="158" spans="1:12" x14ac:dyDescent="0.25">
      <c r="A158" s="1">
        <v>44935</v>
      </c>
      <c r="B158">
        <v>1011</v>
      </c>
      <c r="C158" t="s">
        <v>14</v>
      </c>
      <c r="D158" t="s">
        <v>15</v>
      </c>
      <c r="E158" t="s">
        <v>12</v>
      </c>
      <c r="F158">
        <v>8</v>
      </c>
      <c r="G158" s="2">
        <v>10137.6</v>
      </c>
      <c r="H158" s="2">
        <v>4249.6000000000004</v>
      </c>
      <c r="I158" t="str">
        <f>_xlfn.XLOOKUP(tbl_Data[[#This Row],[Kundnr]],tbl_Kunder[Kundnr],tbl_Kunder[Kundnamn])</f>
        <v>Skolia AB</v>
      </c>
      <c r="J158" t="str">
        <f>_xlfn.XLOOKUP(tbl_Data[[#This Row],[Kundnr]],tbl_Kunder[Kundnr],tbl_Kunder[Kundkategori])</f>
        <v>Offentligt</v>
      </c>
      <c r="K158" t="str">
        <f>_xlfn.XLOOKUP(tbl_Data[[#This Row],[Kundnr]],tbl_Kunder[Kundnr],tbl_Kunder[Region])</f>
        <v>Öst</v>
      </c>
      <c r="L158" t="str">
        <f>_xlfn.XLOOKUP(tbl_Data[[#This Row],[Kundnr]],tbl_Kunder[Kundnr],tbl_Kunder[Kundansvarig])</f>
        <v>Clint Billton</v>
      </c>
    </row>
    <row r="159" spans="1:12" x14ac:dyDescent="0.25">
      <c r="A159" s="1">
        <v>45055</v>
      </c>
      <c r="B159">
        <v>1005</v>
      </c>
      <c r="C159" t="s">
        <v>6</v>
      </c>
      <c r="D159" t="s">
        <v>7</v>
      </c>
      <c r="E159" t="s">
        <v>8</v>
      </c>
      <c r="F159">
        <v>9</v>
      </c>
      <c r="G159" s="2">
        <v>11494.800000000001</v>
      </c>
      <c r="H159" s="2">
        <v>6094.8000000000011</v>
      </c>
      <c r="I159" t="str">
        <f>_xlfn.XLOOKUP(tbl_Data[[#This Row],[Kundnr]],tbl_Kunder[Kundnr],tbl_Kunder[Kundnamn])</f>
        <v>Prefolkia AB</v>
      </c>
      <c r="J159" t="str">
        <f>_xlfn.XLOOKUP(tbl_Data[[#This Row],[Kundnr]],tbl_Kunder[Kundnr],tbl_Kunder[Kundkategori])</f>
        <v>IT- och telecom</v>
      </c>
      <c r="K159" t="str">
        <f>_xlfn.XLOOKUP(tbl_Data[[#This Row],[Kundnr]],tbl_Kunder[Kundnr],tbl_Kunder[Region])</f>
        <v>Öst</v>
      </c>
      <c r="L159" t="str">
        <f>_xlfn.XLOOKUP(tbl_Data[[#This Row],[Kundnr]],tbl_Kunder[Kundnr],tbl_Kunder[Kundansvarig])</f>
        <v>Mac Winson</v>
      </c>
    </row>
    <row r="160" spans="1:12" x14ac:dyDescent="0.25">
      <c r="A160" s="1">
        <v>44955</v>
      </c>
      <c r="B160">
        <v>1008</v>
      </c>
      <c r="C160" t="s">
        <v>6</v>
      </c>
      <c r="D160" t="s">
        <v>7</v>
      </c>
      <c r="E160" t="s">
        <v>17</v>
      </c>
      <c r="F160">
        <v>8</v>
      </c>
      <c r="G160" s="2">
        <v>9920</v>
      </c>
      <c r="H160" s="2">
        <v>5120</v>
      </c>
      <c r="I160" t="str">
        <f>_xlfn.XLOOKUP(tbl_Data[[#This Row],[Kundnr]],tbl_Kunder[Kundnr],tbl_Kunder[Kundnamn])</f>
        <v>Rödtand AB</v>
      </c>
      <c r="J160" t="str">
        <f>_xlfn.XLOOKUP(tbl_Data[[#This Row],[Kundnr]],tbl_Kunder[Kundnr],tbl_Kunder[Kundkategori])</f>
        <v>Livsmedel</v>
      </c>
      <c r="K160" t="str">
        <f>_xlfn.XLOOKUP(tbl_Data[[#This Row],[Kundnr]],tbl_Kunder[Kundnr],tbl_Kunder[Region])</f>
        <v>Väst</v>
      </c>
      <c r="L160" t="str">
        <f>_xlfn.XLOOKUP(tbl_Data[[#This Row],[Kundnr]],tbl_Kunder[Kundnr],tbl_Kunder[Kundansvarig])</f>
        <v>Malte Svensson</v>
      </c>
    </row>
    <row r="161" spans="1:12" x14ac:dyDescent="0.25">
      <c r="A161" s="1">
        <v>45052</v>
      </c>
      <c r="B161">
        <v>1004</v>
      </c>
      <c r="C161" t="s">
        <v>21</v>
      </c>
      <c r="D161" t="s">
        <v>7</v>
      </c>
      <c r="E161" t="s">
        <v>16</v>
      </c>
      <c r="F161">
        <v>3</v>
      </c>
      <c r="G161" s="2">
        <v>3564</v>
      </c>
      <c r="H161" s="2">
        <v>1500</v>
      </c>
      <c r="I161" t="str">
        <f>_xlfn.XLOOKUP(tbl_Data[[#This Row],[Kundnr]],tbl_Kunder[Kundnr],tbl_Kunder[Kundnamn])</f>
        <v>Mellerix AB</v>
      </c>
      <c r="J161" t="str">
        <f>_xlfn.XLOOKUP(tbl_Data[[#This Row],[Kundnr]],tbl_Kunder[Kundnr],tbl_Kunder[Kundkategori])</f>
        <v>Tillverkning</v>
      </c>
      <c r="K161" t="str">
        <f>_xlfn.XLOOKUP(tbl_Data[[#This Row],[Kundnr]],tbl_Kunder[Kundnr],tbl_Kunder[Region])</f>
        <v>Syd</v>
      </c>
      <c r="L161" t="str">
        <f>_xlfn.XLOOKUP(tbl_Data[[#This Row],[Kundnr]],tbl_Kunder[Kundnr],tbl_Kunder[Kundansvarig])</f>
        <v>Manne Faktursson</v>
      </c>
    </row>
    <row r="162" spans="1:12" x14ac:dyDescent="0.25">
      <c r="A162" s="1">
        <v>45360</v>
      </c>
      <c r="B162">
        <v>1007</v>
      </c>
      <c r="C162" t="s">
        <v>14</v>
      </c>
      <c r="D162" t="s">
        <v>15</v>
      </c>
      <c r="E162" t="s">
        <v>16</v>
      </c>
      <c r="F162">
        <v>3</v>
      </c>
      <c r="G162" s="2">
        <v>3264</v>
      </c>
      <c r="H162" s="2">
        <v>1056</v>
      </c>
      <c r="I162" t="str">
        <f>_xlfn.XLOOKUP(tbl_Data[[#This Row],[Kundnr]],tbl_Kunder[Kundnr],tbl_Kunder[Kundnamn])</f>
        <v>Rellaxion AB</v>
      </c>
      <c r="J162" t="str">
        <f>_xlfn.XLOOKUP(tbl_Data[[#This Row],[Kundnr]],tbl_Kunder[Kundnr],tbl_Kunder[Kundkategori])</f>
        <v>Tillverkning</v>
      </c>
      <c r="K162" t="str">
        <f>_xlfn.XLOOKUP(tbl_Data[[#This Row],[Kundnr]],tbl_Kunder[Kundnr],tbl_Kunder[Region])</f>
        <v>Väst</v>
      </c>
      <c r="L162" t="str">
        <f>_xlfn.XLOOKUP(tbl_Data[[#This Row],[Kundnr]],tbl_Kunder[Kundnr],tbl_Kunder[Kundansvarig])</f>
        <v>Manne Faktursson</v>
      </c>
    </row>
    <row r="163" spans="1:12" x14ac:dyDescent="0.25">
      <c r="A163" s="1">
        <v>45428</v>
      </c>
      <c r="B163">
        <v>1011</v>
      </c>
      <c r="C163" t="s">
        <v>19</v>
      </c>
      <c r="D163" t="s">
        <v>7</v>
      </c>
      <c r="E163" t="s">
        <v>12</v>
      </c>
      <c r="F163">
        <v>10</v>
      </c>
      <c r="G163" s="2">
        <v>11484</v>
      </c>
      <c r="H163" s="2">
        <v>4684</v>
      </c>
      <c r="I163" t="str">
        <f>_xlfn.XLOOKUP(tbl_Data[[#This Row],[Kundnr]],tbl_Kunder[Kundnr],tbl_Kunder[Kundnamn])</f>
        <v>Skolia AB</v>
      </c>
      <c r="J163" t="str">
        <f>_xlfn.XLOOKUP(tbl_Data[[#This Row],[Kundnr]],tbl_Kunder[Kundnr],tbl_Kunder[Kundkategori])</f>
        <v>Offentligt</v>
      </c>
      <c r="K163" t="str">
        <f>_xlfn.XLOOKUP(tbl_Data[[#This Row],[Kundnr]],tbl_Kunder[Kundnr],tbl_Kunder[Region])</f>
        <v>Öst</v>
      </c>
      <c r="L163" t="str">
        <f>_xlfn.XLOOKUP(tbl_Data[[#This Row],[Kundnr]],tbl_Kunder[Kundnr],tbl_Kunder[Kundansvarig])</f>
        <v>Clint Billton</v>
      </c>
    </row>
    <row r="164" spans="1:12" x14ac:dyDescent="0.25">
      <c r="A164" s="1">
        <v>44963</v>
      </c>
      <c r="B164">
        <v>1011</v>
      </c>
      <c r="C164" t="s">
        <v>14</v>
      </c>
      <c r="D164" t="s">
        <v>15</v>
      </c>
      <c r="E164" t="s">
        <v>12</v>
      </c>
      <c r="F164">
        <v>11</v>
      </c>
      <c r="G164" s="2">
        <v>13939.2</v>
      </c>
      <c r="H164" s="2">
        <v>5843.2000000000007</v>
      </c>
      <c r="I164" t="str">
        <f>_xlfn.XLOOKUP(tbl_Data[[#This Row],[Kundnr]],tbl_Kunder[Kundnr],tbl_Kunder[Kundnamn])</f>
        <v>Skolia AB</v>
      </c>
      <c r="J164" t="str">
        <f>_xlfn.XLOOKUP(tbl_Data[[#This Row],[Kundnr]],tbl_Kunder[Kundnr],tbl_Kunder[Kundkategori])</f>
        <v>Offentligt</v>
      </c>
      <c r="K164" t="str">
        <f>_xlfn.XLOOKUP(tbl_Data[[#This Row],[Kundnr]],tbl_Kunder[Kundnr],tbl_Kunder[Region])</f>
        <v>Öst</v>
      </c>
      <c r="L164" t="str">
        <f>_xlfn.XLOOKUP(tbl_Data[[#This Row],[Kundnr]],tbl_Kunder[Kundnr],tbl_Kunder[Kundansvarig])</f>
        <v>Clint Billton</v>
      </c>
    </row>
    <row r="165" spans="1:12" x14ac:dyDescent="0.25">
      <c r="A165" s="1">
        <v>45393</v>
      </c>
      <c r="B165">
        <v>1006</v>
      </c>
      <c r="C165" t="s">
        <v>21</v>
      </c>
      <c r="D165" t="s">
        <v>7</v>
      </c>
      <c r="E165" t="s">
        <v>17</v>
      </c>
      <c r="F165">
        <v>16</v>
      </c>
      <c r="G165" s="2">
        <v>15552</v>
      </c>
      <c r="H165" s="2">
        <v>4544</v>
      </c>
      <c r="I165" t="str">
        <f>_xlfn.XLOOKUP(tbl_Data[[#This Row],[Kundnr]],tbl_Kunder[Kundnr],tbl_Kunder[Kundnamn])</f>
        <v>Allcto AB</v>
      </c>
      <c r="J165" t="str">
        <f>_xlfn.XLOOKUP(tbl_Data[[#This Row],[Kundnr]],tbl_Kunder[Kundnr],tbl_Kunder[Kundkategori])</f>
        <v>Livsmedel</v>
      </c>
      <c r="K165" t="str">
        <f>_xlfn.XLOOKUP(tbl_Data[[#This Row],[Kundnr]],tbl_Kunder[Kundnr],tbl_Kunder[Region])</f>
        <v>Öst</v>
      </c>
      <c r="L165" t="str">
        <f>_xlfn.XLOOKUP(tbl_Data[[#This Row],[Kundnr]],tbl_Kunder[Kundnr],tbl_Kunder[Kundansvarig])</f>
        <v>Malte Svensson</v>
      </c>
    </row>
    <row r="166" spans="1:12" x14ac:dyDescent="0.25">
      <c r="A166" s="1">
        <v>45162</v>
      </c>
      <c r="B166">
        <v>1002</v>
      </c>
      <c r="C166" t="s">
        <v>14</v>
      </c>
      <c r="D166" t="s">
        <v>15</v>
      </c>
      <c r="E166" t="s">
        <v>8</v>
      </c>
      <c r="F166">
        <v>12</v>
      </c>
      <c r="G166" s="2">
        <v>14592</v>
      </c>
      <c r="H166" s="2">
        <v>5760</v>
      </c>
      <c r="I166" t="str">
        <f>_xlfn.XLOOKUP(tbl_Data[[#This Row],[Kundnr]],tbl_Kunder[Kundnr],tbl_Kunder[Kundnamn])</f>
        <v>Brellboxy AB</v>
      </c>
      <c r="J166" t="str">
        <f>_xlfn.XLOOKUP(tbl_Data[[#This Row],[Kundnr]],tbl_Kunder[Kundnr],tbl_Kunder[Kundkategori])</f>
        <v>IT- och telecom</v>
      </c>
      <c r="K166" t="str">
        <f>_xlfn.XLOOKUP(tbl_Data[[#This Row],[Kundnr]],tbl_Kunder[Kundnr],tbl_Kunder[Region])</f>
        <v>Syd</v>
      </c>
      <c r="L166" t="str">
        <f>_xlfn.XLOOKUP(tbl_Data[[#This Row],[Kundnr]],tbl_Kunder[Kundnr],tbl_Kunder[Kundansvarig])</f>
        <v>Mac Winson</v>
      </c>
    </row>
    <row r="167" spans="1:12" x14ac:dyDescent="0.25">
      <c r="A167" s="1">
        <v>45488</v>
      </c>
      <c r="B167">
        <v>1001</v>
      </c>
      <c r="C167" t="s">
        <v>14</v>
      </c>
      <c r="D167" t="s">
        <v>15</v>
      </c>
      <c r="E167" t="s">
        <v>8</v>
      </c>
      <c r="F167">
        <v>1</v>
      </c>
      <c r="G167" s="2">
        <v>1356.8000000000002</v>
      </c>
      <c r="H167" s="2">
        <v>620.80000000000018</v>
      </c>
      <c r="I167" t="str">
        <f>_xlfn.XLOOKUP(tbl_Data[[#This Row],[Kundnr]],tbl_Kunder[Kundnr],tbl_Kunder[Kundnamn])</f>
        <v>Telefonera Mera AB</v>
      </c>
      <c r="J167" t="str">
        <f>_xlfn.XLOOKUP(tbl_Data[[#This Row],[Kundnr]],tbl_Kunder[Kundnr],tbl_Kunder[Kundkategori])</f>
        <v>IT- och telecom</v>
      </c>
      <c r="K167" t="str">
        <f>_xlfn.XLOOKUP(tbl_Data[[#This Row],[Kundnr]],tbl_Kunder[Kundnr],tbl_Kunder[Region])</f>
        <v>Väst</v>
      </c>
      <c r="L167" t="str">
        <f>_xlfn.XLOOKUP(tbl_Data[[#This Row],[Kundnr]],tbl_Kunder[Kundnr],tbl_Kunder[Kundansvarig])</f>
        <v>Mac Winson</v>
      </c>
    </row>
    <row r="168" spans="1:12" x14ac:dyDescent="0.25">
      <c r="A168" s="1">
        <v>45392</v>
      </c>
      <c r="B168">
        <v>1011</v>
      </c>
      <c r="C168" t="s">
        <v>6</v>
      </c>
      <c r="D168" t="s">
        <v>7</v>
      </c>
      <c r="E168" t="s">
        <v>12</v>
      </c>
      <c r="F168">
        <v>12</v>
      </c>
      <c r="G168" s="2">
        <v>14731.199999999999</v>
      </c>
      <c r="H168" s="2">
        <v>7531.1999999999989</v>
      </c>
      <c r="I168" t="str">
        <f>_xlfn.XLOOKUP(tbl_Data[[#This Row],[Kundnr]],tbl_Kunder[Kundnr],tbl_Kunder[Kundnamn])</f>
        <v>Skolia AB</v>
      </c>
      <c r="J168" t="str">
        <f>_xlfn.XLOOKUP(tbl_Data[[#This Row],[Kundnr]],tbl_Kunder[Kundnr],tbl_Kunder[Kundkategori])</f>
        <v>Offentligt</v>
      </c>
      <c r="K168" t="str">
        <f>_xlfn.XLOOKUP(tbl_Data[[#This Row],[Kundnr]],tbl_Kunder[Kundnr],tbl_Kunder[Region])</f>
        <v>Öst</v>
      </c>
      <c r="L168" t="str">
        <f>_xlfn.XLOOKUP(tbl_Data[[#This Row],[Kundnr]],tbl_Kunder[Kundnr],tbl_Kunder[Kundansvarig])</f>
        <v>Clint Billton</v>
      </c>
    </row>
    <row r="169" spans="1:12" x14ac:dyDescent="0.25">
      <c r="A169" s="1">
        <v>45110</v>
      </c>
      <c r="B169">
        <v>1001</v>
      </c>
      <c r="C169" t="s">
        <v>10</v>
      </c>
      <c r="D169" t="s">
        <v>7</v>
      </c>
      <c r="E169" t="s">
        <v>8</v>
      </c>
      <c r="F169">
        <v>20</v>
      </c>
      <c r="G169" s="2">
        <v>20352</v>
      </c>
      <c r="H169" s="2">
        <v>7072</v>
      </c>
      <c r="I169" t="str">
        <f>_xlfn.XLOOKUP(tbl_Data[[#This Row],[Kundnr]],tbl_Kunder[Kundnr],tbl_Kunder[Kundnamn])</f>
        <v>Telefonera Mera AB</v>
      </c>
      <c r="J169" t="str">
        <f>_xlfn.XLOOKUP(tbl_Data[[#This Row],[Kundnr]],tbl_Kunder[Kundnr],tbl_Kunder[Kundkategori])</f>
        <v>IT- och telecom</v>
      </c>
      <c r="K169" t="str">
        <f>_xlfn.XLOOKUP(tbl_Data[[#This Row],[Kundnr]],tbl_Kunder[Kundnr],tbl_Kunder[Region])</f>
        <v>Väst</v>
      </c>
      <c r="L169" t="str">
        <f>_xlfn.XLOOKUP(tbl_Data[[#This Row],[Kundnr]],tbl_Kunder[Kundnr],tbl_Kunder[Kundansvarig])</f>
        <v>Mac Winson</v>
      </c>
    </row>
    <row r="170" spans="1:12" x14ac:dyDescent="0.25">
      <c r="A170" s="1">
        <v>45604</v>
      </c>
      <c r="B170">
        <v>1005</v>
      </c>
      <c r="C170" t="s">
        <v>21</v>
      </c>
      <c r="D170" t="s">
        <v>7</v>
      </c>
      <c r="E170" t="s">
        <v>8</v>
      </c>
      <c r="F170">
        <v>29</v>
      </c>
      <c r="G170" s="2">
        <v>32259.600000000002</v>
      </c>
      <c r="H170" s="2">
        <v>12307.600000000002</v>
      </c>
      <c r="I170" t="str">
        <f>_xlfn.XLOOKUP(tbl_Data[[#This Row],[Kundnr]],tbl_Kunder[Kundnr],tbl_Kunder[Kundnamn])</f>
        <v>Prefolkia AB</v>
      </c>
      <c r="J170" t="str">
        <f>_xlfn.XLOOKUP(tbl_Data[[#This Row],[Kundnr]],tbl_Kunder[Kundnr],tbl_Kunder[Kundkategori])</f>
        <v>IT- och telecom</v>
      </c>
      <c r="K170" t="str">
        <f>_xlfn.XLOOKUP(tbl_Data[[#This Row],[Kundnr]],tbl_Kunder[Kundnr],tbl_Kunder[Region])</f>
        <v>Öst</v>
      </c>
      <c r="L170" t="str">
        <f>_xlfn.XLOOKUP(tbl_Data[[#This Row],[Kundnr]],tbl_Kunder[Kundnr],tbl_Kunder[Kundansvarig])</f>
        <v>Mac Winson</v>
      </c>
    </row>
    <row r="171" spans="1:12" x14ac:dyDescent="0.25">
      <c r="A171" s="1">
        <v>45092</v>
      </c>
      <c r="B171">
        <v>1002</v>
      </c>
      <c r="C171" t="s">
        <v>10</v>
      </c>
      <c r="D171" t="s">
        <v>7</v>
      </c>
      <c r="E171" t="s">
        <v>8</v>
      </c>
      <c r="F171">
        <v>18</v>
      </c>
      <c r="G171" s="2">
        <v>16416</v>
      </c>
      <c r="H171" s="2">
        <v>4464</v>
      </c>
      <c r="I171" t="str">
        <f>_xlfn.XLOOKUP(tbl_Data[[#This Row],[Kundnr]],tbl_Kunder[Kundnr],tbl_Kunder[Kundnamn])</f>
        <v>Brellboxy AB</v>
      </c>
      <c r="J171" t="str">
        <f>_xlfn.XLOOKUP(tbl_Data[[#This Row],[Kundnr]],tbl_Kunder[Kundnr],tbl_Kunder[Kundkategori])</f>
        <v>IT- och telecom</v>
      </c>
      <c r="K171" t="str">
        <f>_xlfn.XLOOKUP(tbl_Data[[#This Row],[Kundnr]],tbl_Kunder[Kundnr],tbl_Kunder[Region])</f>
        <v>Syd</v>
      </c>
      <c r="L171" t="str">
        <f>_xlfn.XLOOKUP(tbl_Data[[#This Row],[Kundnr]],tbl_Kunder[Kundnr],tbl_Kunder[Kundansvarig])</f>
        <v>Mac Winson</v>
      </c>
    </row>
    <row r="172" spans="1:12" x14ac:dyDescent="0.25">
      <c r="A172" s="1">
        <v>45360</v>
      </c>
      <c r="B172">
        <v>1003</v>
      </c>
      <c r="C172" t="s">
        <v>21</v>
      </c>
      <c r="D172" t="s">
        <v>7</v>
      </c>
      <c r="E172" t="s">
        <v>12</v>
      </c>
      <c r="F172">
        <v>23</v>
      </c>
      <c r="G172" s="2">
        <v>26082</v>
      </c>
      <c r="H172" s="2">
        <v>10258</v>
      </c>
      <c r="I172" t="str">
        <f>_xlfn.XLOOKUP(tbl_Data[[#This Row],[Kundnr]],tbl_Kunder[Kundnr],tbl_Kunder[Kundnamn])</f>
        <v>Vårdia AB</v>
      </c>
      <c r="J172" t="str">
        <f>_xlfn.XLOOKUP(tbl_Data[[#This Row],[Kundnr]],tbl_Kunder[Kundnr],tbl_Kunder[Kundkategori])</f>
        <v>Offentligt</v>
      </c>
      <c r="K172" t="str">
        <f>_xlfn.XLOOKUP(tbl_Data[[#This Row],[Kundnr]],tbl_Kunder[Kundnr],tbl_Kunder[Region])</f>
        <v>Syd</v>
      </c>
      <c r="L172" t="str">
        <f>_xlfn.XLOOKUP(tbl_Data[[#This Row],[Kundnr]],tbl_Kunder[Kundnr],tbl_Kunder[Kundansvarig])</f>
        <v>Clint Billton</v>
      </c>
    </row>
    <row r="173" spans="1:12" x14ac:dyDescent="0.25">
      <c r="A173" s="1">
        <v>45424</v>
      </c>
      <c r="B173">
        <v>1004</v>
      </c>
      <c r="C173" t="s">
        <v>23</v>
      </c>
      <c r="D173" t="s">
        <v>15</v>
      </c>
      <c r="E173" t="s">
        <v>16</v>
      </c>
      <c r="F173">
        <v>23</v>
      </c>
      <c r="G173" s="2">
        <v>35420.000000000007</v>
      </c>
      <c r="H173" s="2">
        <v>17940.000000000007</v>
      </c>
      <c r="I173" t="str">
        <f>_xlfn.XLOOKUP(tbl_Data[[#This Row],[Kundnr]],tbl_Kunder[Kundnr],tbl_Kunder[Kundnamn])</f>
        <v>Mellerix AB</v>
      </c>
      <c r="J173" t="str">
        <f>_xlfn.XLOOKUP(tbl_Data[[#This Row],[Kundnr]],tbl_Kunder[Kundnr],tbl_Kunder[Kundkategori])</f>
        <v>Tillverkning</v>
      </c>
      <c r="K173" t="str">
        <f>_xlfn.XLOOKUP(tbl_Data[[#This Row],[Kundnr]],tbl_Kunder[Kundnr],tbl_Kunder[Region])</f>
        <v>Syd</v>
      </c>
      <c r="L173" t="str">
        <f>_xlfn.XLOOKUP(tbl_Data[[#This Row],[Kundnr]],tbl_Kunder[Kundnr],tbl_Kunder[Kundansvarig])</f>
        <v>Manne Faktursson</v>
      </c>
    </row>
    <row r="174" spans="1:12" x14ac:dyDescent="0.25">
      <c r="A174" s="1">
        <v>45242</v>
      </c>
      <c r="B174">
        <v>1011</v>
      </c>
      <c r="C174" t="s">
        <v>23</v>
      </c>
      <c r="D174" t="s">
        <v>15</v>
      </c>
      <c r="E174" t="s">
        <v>12</v>
      </c>
      <c r="F174">
        <v>12</v>
      </c>
      <c r="G174" s="2">
        <v>16632</v>
      </c>
      <c r="H174" s="2">
        <v>7512</v>
      </c>
      <c r="I174" t="str">
        <f>_xlfn.XLOOKUP(tbl_Data[[#This Row],[Kundnr]],tbl_Kunder[Kundnr],tbl_Kunder[Kundnamn])</f>
        <v>Skolia AB</v>
      </c>
      <c r="J174" t="str">
        <f>_xlfn.XLOOKUP(tbl_Data[[#This Row],[Kundnr]],tbl_Kunder[Kundnr],tbl_Kunder[Kundkategori])</f>
        <v>Offentligt</v>
      </c>
      <c r="K174" t="str">
        <f>_xlfn.XLOOKUP(tbl_Data[[#This Row],[Kundnr]],tbl_Kunder[Kundnr],tbl_Kunder[Region])</f>
        <v>Öst</v>
      </c>
      <c r="L174" t="str">
        <f>_xlfn.XLOOKUP(tbl_Data[[#This Row],[Kundnr]],tbl_Kunder[Kundnr],tbl_Kunder[Kundansvarig])</f>
        <v>Clint Billton</v>
      </c>
    </row>
    <row r="175" spans="1:12" x14ac:dyDescent="0.25">
      <c r="A175" s="1">
        <v>45138</v>
      </c>
      <c r="B175">
        <v>1008</v>
      </c>
      <c r="C175" t="s">
        <v>10</v>
      </c>
      <c r="D175" t="s">
        <v>7</v>
      </c>
      <c r="E175" t="s">
        <v>17</v>
      </c>
      <c r="F175">
        <v>6</v>
      </c>
      <c r="G175" s="2">
        <v>5760</v>
      </c>
      <c r="H175" s="2">
        <v>1776</v>
      </c>
      <c r="I175" t="str">
        <f>_xlfn.XLOOKUP(tbl_Data[[#This Row],[Kundnr]],tbl_Kunder[Kundnr],tbl_Kunder[Kundnamn])</f>
        <v>Rödtand AB</v>
      </c>
      <c r="J175" t="str">
        <f>_xlfn.XLOOKUP(tbl_Data[[#This Row],[Kundnr]],tbl_Kunder[Kundnr],tbl_Kunder[Kundkategori])</f>
        <v>Livsmedel</v>
      </c>
      <c r="K175" t="str">
        <f>_xlfn.XLOOKUP(tbl_Data[[#This Row],[Kundnr]],tbl_Kunder[Kundnr],tbl_Kunder[Region])</f>
        <v>Väst</v>
      </c>
      <c r="L175" t="str">
        <f>_xlfn.XLOOKUP(tbl_Data[[#This Row],[Kundnr]],tbl_Kunder[Kundnr],tbl_Kunder[Kundansvarig])</f>
        <v>Malte Svensson</v>
      </c>
    </row>
    <row r="176" spans="1:12" x14ac:dyDescent="0.25">
      <c r="A176" s="1">
        <v>45290</v>
      </c>
      <c r="B176">
        <v>1004</v>
      </c>
      <c r="C176" t="s">
        <v>10</v>
      </c>
      <c r="D176" t="s">
        <v>7</v>
      </c>
      <c r="E176" t="s">
        <v>16</v>
      </c>
      <c r="F176">
        <v>13</v>
      </c>
      <c r="G176" s="2">
        <v>13728</v>
      </c>
      <c r="H176" s="2">
        <v>5096</v>
      </c>
      <c r="I176" t="str">
        <f>_xlfn.XLOOKUP(tbl_Data[[#This Row],[Kundnr]],tbl_Kunder[Kundnr],tbl_Kunder[Kundnamn])</f>
        <v>Mellerix AB</v>
      </c>
      <c r="J176" t="str">
        <f>_xlfn.XLOOKUP(tbl_Data[[#This Row],[Kundnr]],tbl_Kunder[Kundnr],tbl_Kunder[Kundkategori])</f>
        <v>Tillverkning</v>
      </c>
      <c r="K176" t="str">
        <f>_xlfn.XLOOKUP(tbl_Data[[#This Row],[Kundnr]],tbl_Kunder[Kundnr],tbl_Kunder[Region])</f>
        <v>Syd</v>
      </c>
      <c r="L176" t="str">
        <f>_xlfn.XLOOKUP(tbl_Data[[#This Row],[Kundnr]],tbl_Kunder[Kundnr],tbl_Kunder[Kundansvarig])</f>
        <v>Manne Faktursson</v>
      </c>
    </row>
    <row r="177" spans="1:12" x14ac:dyDescent="0.25">
      <c r="A177" s="1">
        <v>45384</v>
      </c>
      <c r="B177">
        <v>1002</v>
      </c>
      <c r="C177" t="s">
        <v>23</v>
      </c>
      <c r="D177" t="s">
        <v>15</v>
      </c>
      <c r="E177" t="s">
        <v>8</v>
      </c>
      <c r="F177">
        <v>15</v>
      </c>
      <c r="G177" s="2">
        <v>19950</v>
      </c>
      <c r="H177" s="2">
        <v>8550</v>
      </c>
      <c r="I177" t="str">
        <f>_xlfn.XLOOKUP(tbl_Data[[#This Row],[Kundnr]],tbl_Kunder[Kundnr],tbl_Kunder[Kundnamn])</f>
        <v>Brellboxy AB</v>
      </c>
      <c r="J177" t="str">
        <f>_xlfn.XLOOKUP(tbl_Data[[#This Row],[Kundnr]],tbl_Kunder[Kundnr],tbl_Kunder[Kundkategori])</f>
        <v>IT- och telecom</v>
      </c>
      <c r="K177" t="str">
        <f>_xlfn.XLOOKUP(tbl_Data[[#This Row],[Kundnr]],tbl_Kunder[Kundnr],tbl_Kunder[Region])</f>
        <v>Syd</v>
      </c>
      <c r="L177" t="str">
        <f>_xlfn.XLOOKUP(tbl_Data[[#This Row],[Kundnr]],tbl_Kunder[Kundnr],tbl_Kunder[Kundansvarig])</f>
        <v>Mac Winson</v>
      </c>
    </row>
    <row r="178" spans="1:12" x14ac:dyDescent="0.25">
      <c r="A178" s="1">
        <v>45333</v>
      </c>
      <c r="B178">
        <v>1010</v>
      </c>
      <c r="C178" t="s">
        <v>21</v>
      </c>
      <c r="D178" t="s">
        <v>7</v>
      </c>
      <c r="E178" t="s">
        <v>17</v>
      </c>
      <c r="F178">
        <v>11</v>
      </c>
      <c r="G178" s="2">
        <v>9385.2000000000007</v>
      </c>
      <c r="H178" s="2">
        <v>1817.2000000000007</v>
      </c>
      <c r="I178" t="str">
        <f>_xlfn.XLOOKUP(tbl_Data[[#This Row],[Kundnr]],tbl_Kunder[Kundnr],tbl_Kunder[Kundnamn])</f>
        <v>Trollerilådan AB</v>
      </c>
      <c r="J178" t="str">
        <f>_xlfn.XLOOKUP(tbl_Data[[#This Row],[Kundnr]],tbl_Kunder[Kundnr],tbl_Kunder[Kundkategori])</f>
        <v>Livsmedel</v>
      </c>
      <c r="K178" t="str">
        <f>_xlfn.XLOOKUP(tbl_Data[[#This Row],[Kundnr]],tbl_Kunder[Kundnr],tbl_Kunder[Region])</f>
        <v>Syd</v>
      </c>
      <c r="L178" t="str">
        <f>_xlfn.XLOOKUP(tbl_Data[[#This Row],[Kundnr]],tbl_Kunder[Kundnr],tbl_Kunder[Kundansvarig])</f>
        <v>Malte Svensson</v>
      </c>
    </row>
    <row r="179" spans="1:12" x14ac:dyDescent="0.25">
      <c r="A179" s="1">
        <v>45009</v>
      </c>
      <c r="B179">
        <v>1006</v>
      </c>
      <c r="C179" t="s">
        <v>21</v>
      </c>
      <c r="D179" t="s">
        <v>7</v>
      </c>
      <c r="E179" t="s">
        <v>17</v>
      </c>
      <c r="F179">
        <v>8</v>
      </c>
      <c r="G179" s="2">
        <v>7776</v>
      </c>
      <c r="H179" s="2">
        <v>2272</v>
      </c>
      <c r="I179" t="str">
        <f>_xlfn.XLOOKUP(tbl_Data[[#This Row],[Kundnr]],tbl_Kunder[Kundnr],tbl_Kunder[Kundnamn])</f>
        <v>Allcto AB</v>
      </c>
      <c r="J179" t="str">
        <f>_xlfn.XLOOKUP(tbl_Data[[#This Row],[Kundnr]],tbl_Kunder[Kundnr],tbl_Kunder[Kundkategori])</f>
        <v>Livsmedel</v>
      </c>
      <c r="K179" t="str">
        <f>_xlfn.XLOOKUP(tbl_Data[[#This Row],[Kundnr]],tbl_Kunder[Kundnr],tbl_Kunder[Region])</f>
        <v>Öst</v>
      </c>
      <c r="L179" t="str">
        <f>_xlfn.XLOOKUP(tbl_Data[[#This Row],[Kundnr]],tbl_Kunder[Kundnr],tbl_Kunder[Kundansvarig])</f>
        <v>Malte Svensson</v>
      </c>
    </row>
    <row r="180" spans="1:12" x14ac:dyDescent="0.25">
      <c r="A180" s="1">
        <v>45018</v>
      </c>
      <c r="B180">
        <v>1005</v>
      </c>
      <c r="C180" t="s">
        <v>10</v>
      </c>
      <c r="D180" t="s">
        <v>7</v>
      </c>
      <c r="E180" t="s">
        <v>8</v>
      </c>
      <c r="F180">
        <v>3</v>
      </c>
      <c r="G180" s="2">
        <v>2966.4</v>
      </c>
      <c r="H180" s="2">
        <v>974.40000000000009</v>
      </c>
      <c r="I180" t="str">
        <f>_xlfn.XLOOKUP(tbl_Data[[#This Row],[Kundnr]],tbl_Kunder[Kundnr],tbl_Kunder[Kundnamn])</f>
        <v>Prefolkia AB</v>
      </c>
      <c r="J180" t="str">
        <f>_xlfn.XLOOKUP(tbl_Data[[#This Row],[Kundnr]],tbl_Kunder[Kundnr],tbl_Kunder[Kundkategori])</f>
        <v>IT- och telecom</v>
      </c>
      <c r="K180" t="str">
        <f>_xlfn.XLOOKUP(tbl_Data[[#This Row],[Kundnr]],tbl_Kunder[Kundnr],tbl_Kunder[Region])</f>
        <v>Öst</v>
      </c>
      <c r="L180" t="str">
        <f>_xlfn.XLOOKUP(tbl_Data[[#This Row],[Kundnr]],tbl_Kunder[Kundnr],tbl_Kunder[Kundansvarig])</f>
        <v>Mac Winson</v>
      </c>
    </row>
    <row r="181" spans="1:12" x14ac:dyDescent="0.25">
      <c r="A181" s="1">
        <v>45521</v>
      </c>
      <c r="B181">
        <v>1003</v>
      </c>
      <c r="C181" t="s">
        <v>20</v>
      </c>
      <c r="D181" t="s">
        <v>15</v>
      </c>
      <c r="E181" t="s">
        <v>12</v>
      </c>
      <c r="F181">
        <v>2</v>
      </c>
      <c r="G181" s="2">
        <v>3276</v>
      </c>
      <c r="H181" s="2">
        <v>1580</v>
      </c>
      <c r="I181" t="str">
        <f>_xlfn.XLOOKUP(tbl_Data[[#This Row],[Kundnr]],tbl_Kunder[Kundnr],tbl_Kunder[Kundnamn])</f>
        <v>Vårdia AB</v>
      </c>
      <c r="J181" t="str">
        <f>_xlfn.XLOOKUP(tbl_Data[[#This Row],[Kundnr]],tbl_Kunder[Kundnr],tbl_Kunder[Kundkategori])</f>
        <v>Offentligt</v>
      </c>
      <c r="K181" t="str">
        <f>_xlfn.XLOOKUP(tbl_Data[[#This Row],[Kundnr]],tbl_Kunder[Kundnr],tbl_Kunder[Region])</f>
        <v>Syd</v>
      </c>
      <c r="L181" t="str">
        <f>_xlfn.XLOOKUP(tbl_Data[[#This Row],[Kundnr]],tbl_Kunder[Kundnr],tbl_Kunder[Kundansvarig])</f>
        <v>Clint Billton</v>
      </c>
    </row>
    <row r="182" spans="1:12" x14ac:dyDescent="0.25">
      <c r="A182" s="1">
        <v>45273</v>
      </c>
      <c r="B182">
        <v>1005</v>
      </c>
      <c r="C182" t="s">
        <v>10</v>
      </c>
      <c r="D182" t="s">
        <v>7</v>
      </c>
      <c r="E182" t="s">
        <v>8</v>
      </c>
      <c r="F182">
        <v>27</v>
      </c>
      <c r="G182" s="2">
        <v>26697.600000000002</v>
      </c>
      <c r="H182" s="2">
        <v>8769.6000000000022</v>
      </c>
      <c r="I182" t="str">
        <f>_xlfn.XLOOKUP(tbl_Data[[#This Row],[Kundnr]],tbl_Kunder[Kundnr],tbl_Kunder[Kundnamn])</f>
        <v>Prefolkia AB</v>
      </c>
      <c r="J182" t="str">
        <f>_xlfn.XLOOKUP(tbl_Data[[#This Row],[Kundnr]],tbl_Kunder[Kundnr],tbl_Kunder[Kundkategori])</f>
        <v>IT- och telecom</v>
      </c>
      <c r="K182" t="str">
        <f>_xlfn.XLOOKUP(tbl_Data[[#This Row],[Kundnr]],tbl_Kunder[Kundnr],tbl_Kunder[Region])</f>
        <v>Öst</v>
      </c>
      <c r="L182" t="str">
        <f>_xlfn.XLOOKUP(tbl_Data[[#This Row],[Kundnr]],tbl_Kunder[Kundnr],tbl_Kunder[Kundansvarig])</f>
        <v>Mac Winson</v>
      </c>
    </row>
    <row r="183" spans="1:12" x14ac:dyDescent="0.25">
      <c r="A183" s="1">
        <v>44939</v>
      </c>
      <c r="B183">
        <v>1011</v>
      </c>
      <c r="C183" t="s">
        <v>10</v>
      </c>
      <c r="D183" t="s">
        <v>7</v>
      </c>
      <c r="E183" t="s">
        <v>12</v>
      </c>
      <c r="F183">
        <v>14</v>
      </c>
      <c r="G183" s="2">
        <v>13305.6</v>
      </c>
      <c r="H183" s="2">
        <v>4009.6000000000004</v>
      </c>
      <c r="I183" t="str">
        <f>_xlfn.XLOOKUP(tbl_Data[[#This Row],[Kundnr]],tbl_Kunder[Kundnr],tbl_Kunder[Kundnamn])</f>
        <v>Skolia AB</v>
      </c>
      <c r="J183" t="str">
        <f>_xlfn.XLOOKUP(tbl_Data[[#This Row],[Kundnr]],tbl_Kunder[Kundnr],tbl_Kunder[Kundkategori])</f>
        <v>Offentligt</v>
      </c>
      <c r="K183" t="str">
        <f>_xlfn.XLOOKUP(tbl_Data[[#This Row],[Kundnr]],tbl_Kunder[Kundnr],tbl_Kunder[Region])</f>
        <v>Öst</v>
      </c>
      <c r="L183" t="str">
        <f>_xlfn.XLOOKUP(tbl_Data[[#This Row],[Kundnr]],tbl_Kunder[Kundnr],tbl_Kunder[Kundansvarig])</f>
        <v>Clint Billton</v>
      </c>
    </row>
    <row r="184" spans="1:12" x14ac:dyDescent="0.25">
      <c r="A184" s="1">
        <v>45394</v>
      </c>
      <c r="B184">
        <v>1003</v>
      </c>
      <c r="C184" t="s">
        <v>23</v>
      </c>
      <c r="D184" t="s">
        <v>15</v>
      </c>
      <c r="E184" t="s">
        <v>12</v>
      </c>
      <c r="F184">
        <v>5</v>
      </c>
      <c r="G184" s="2">
        <v>7350</v>
      </c>
      <c r="H184" s="2">
        <v>3550</v>
      </c>
      <c r="I184" t="str">
        <f>_xlfn.XLOOKUP(tbl_Data[[#This Row],[Kundnr]],tbl_Kunder[Kundnr],tbl_Kunder[Kundnamn])</f>
        <v>Vårdia AB</v>
      </c>
      <c r="J184" t="str">
        <f>_xlfn.XLOOKUP(tbl_Data[[#This Row],[Kundnr]],tbl_Kunder[Kundnr],tbl_Kunder[Kundkategori])</f>
        <v>Offentligt</v>
      </c>
      <c r="K184" t="str">
        <f>_xlfn.XLOOKUP(tbl_Data[[#This Row],[Kundnr]],tbl_Kunder[Kundnr],tbl_Kunder[Region])</f>
        <v>Syd</v>
      </c>
      <c r="L184" t="str">
        <f>_xlfn.XLOOKUP(tbl_Data[[#This Row],[Kundnr]],tbl_Kunder[Kundnr],tbl_Kunder[Kundansvarig])</f>
        <v>Clint Billton</v>
      </c>
    </row>
    <row r="185" spans="1:12" x14ac:dyDescent="0.25">
      <c r="A185" s="1">
        <v>45059</v>
      </c>
      <c r="B185">
        <v>1008</v>
      </c>
      <c r="C185" t="s">
        <v>19</v>
      </c>
      <c r="D185" t="s">
        <v>7</v>
      </c>
      <c r="E185" t="s">
        <v>17</v>
      </c>
      <c r="F185">
        <v>10</v>
      </c>
      <c r="G185" s="2">
        <v>11600</v>
      </c>
      <c r="H185" s="2">
        <v>4800</v>
      </c>
      <c r="I185" t="str">
        <f>_xlfn.XLOOKUP(tbl_Data[[#This Row],[Kundnr]],tbl_Kunder[Kundnr],tbl_Kunder[Kundnamn])</f>
        <v>Rödtand AB</v>
      </c>
      <c r="J185" t="str">
        <f>_xlfn.XLOOKUP(tbl_Data[[#This Row],[Kundnr]],tbl_Kunder[Kundnr],tbl_Kunder[Kundkategori])</f>
        <v>Livsmedel</v>
      </c>
      <c r="K185" t="str">
        <f>_xlfn.XLOOKUP(tbl_Data[[#This Row],[Kundnr]],tbl_Kunder[Kundnr],tbl_Kunder[Region])</f>
        <v>Väst</v>
      </c>
      <c r="L185" t="str">
        <f>_xlfn.XLOOKUP(tbl_Data[[#This Row],[Kundnr]],tbl_Kunder[Kundnr],tbl_Kunder[Kundansvarig])</f>
        <v>Malte Svensson</v>
      </c>
    </row>
    <row r="186" spans="1:12" x14ac:dyDescent="0.25">
      <c r="A186" s="1">
        <v>45363</v>
      </c>
      <c r="B186">
        <v>1009</v>
      </c>
      <c r="C186" t="s">
        <v>10</v>
      </c>
      <c r="D186" t="s">
        <v>7</v>
      </c>
      <c r="E186" t="s">
        <v>16</v>
      </c>
      <c r="F186">
        <v>2</v>
      </c>
      <c r="G186" s="2">
        <v>1843.1999999999998</v>
      </c>
      <c r="H186" s="2">
        <v>515.19999999999982</v>
      </c>
      <c r="I186" t="str">
        <f>_xlfn.XLOOKUP(tbl_Data[[#This Row],[Kundnr]],tbl_Kunder[Kundnr],tbl_Kunder[Kundnamn])</f>
        <v>Bollberga AB</v>
      </c>
      <c r="J186" t="str">
        <f>_xlfn.XLOOKUP(tbl_Data[[#This Row],[Kundnr]],tbl_Kunder[Kundnr],tbl_Kunder[Kundkategori])</f>
        <v>Tillverkning</v>
      </c>
      <c r="K186" t="str">
        <f>_xlfn.XLOOKUP(tbl_Data[[#This Row],[Kundnr]],tbl_Kunder[Kundnr],tbl_Kunder[Region])</f>
        <v>Öst</v>
      </c>
      <c r="L186" t="str">
        <f>_xlfn.XLOOKUP(tbl_Data[[#This Row],[Kundnr]],tbl_Kunder[Kundnr],tbl_Kunder[Kundansvarig])</f>
        <v>Manne Faktursson</v>
      </c>
    </row>
    <row r="187" spans="1:12" x14ac:dyDescent="0.25">
      <c r="A187" s="1">
        <v>45324</v>
      </c>
      <c r="B187">
        <v>1006</v>
      </c>
      <c r="C187" t="s">
        <v>10</v>
      </c>
      <c r="D187" t="s">
        <v>7</v>
      </c>
      <c r="E187" t="s">
        <v>17</v>
      </c>
      <c r="F187">
        <v>24</v>
      </c>
      <c r="G187" s="2">
        <v>20736</v>
      </c>
      <c r="H187" s="2">
        <v>4800</v>
      </c>
      <c r="I187" t="str">
        <f>_xlfn.XLOOKUP(tbl_Data[[#This Row],[Kundnr]],tbl_Kunder[Kundnr],tbl_Kunder[Kundnamn])</f>
        <v>Allcto AB</v>
      </c>
      <c r="J187" t="str">
        <f>_xlfn.XLOOKUP(tbl_Data[[#This Row],[Kundnr]],tbl_Kunder[Kundnr],tbl_Kunder[Kundkategori])</f>
        <v>Livsmedel</v>
      </c>
      <c r="K187" t="str">
        <f>_xlfn.XLOOKUP(tbl_Data[[#This Row],[Kundnr]],tbl_Kunder[Kundnr],tbl_Kunder[Region])</f>
        <v>Öst</v>
      </c>
      <c r="L187" t="str">
        <f>_xlfn.XLOOKUP(tbl_Data[[#This Row],[Kundnr]],tbl_Kunder[Kundnr],tbl_Kunder[Kundansvarig])</f>
        <v>Malte Svensson</v>
      </c>
    </row>
    <row r="188" spans="1:12" x14ac:dyDescent="0.25">
      <c r="A188" s="1">
        <v>44974</v>
      </c>
      <c r="B188">
        <v>1003</v>
      </c>
      <c r="C188" t="s">
        <v>21</v>
      </c>
      <c r="D188" t="s">
        <v>7</v>
      </c>
      <c r="E188" t="s">
        <v>12</v>
      </c>
      <c r="F188">
        <v>15</v>
      </c>
      <c r="G188" s="2">
        <v>17010</v>
      </c>
      <c r="H188" s="2">
        <v>6690</v>
      </c>
      <c r="I188" t="str">
        <f>_xlfn.XLOOKUP(tbl_Data[[#This Row],[Kundnr]],tbl_Kunder[Kundnr],tbl_Kunder[Kundnamn])</f>
        <v>Vårdia AB</v>
      </c>
      <c r="J188" t="str">
        <f>_xlfn.XLOOKUP(tbl_Data[[#This Row],[Kundnr]],tbl_Kunder[Kundnr],tbl_Kunder[Kundkategori])</f>
        <v>Offentligt</v>
      </c>
      <c r="K188" t="str">
        <f>_xlfn.XLOOKUP(tbl_Data[[#This Row],[Kundnr]],tbl_Kunder[Kundnr],tbl_Kunder[Region])</f>
        <v>Syd</v>
      </c>
      <c r="L188" t="str">
        <f>_xlfn.XLOOKUP(tbl_Data[[#This Row],[Kundnr]],tbl_Kunder[Kundnr],tbl_Kunder[Kundansvarig])</f>
        <v>Clint Billton</v>
      </c>
    </row>
    <row r="189" spans="1:12" x14ac:dyDescent="0.25">
      <c r="A189" s="1">
        <v>45229</v>
      </c>
      <c r="B189">
        <v>1008</v>
      </c>
      <c r="C189" t="s">
        <v>21</v>
      </c>
      <c r="D189" t="s">
        <v>7</v>
      </c>
      <c r="E189" t="s">
        <v>17</v>
      </c>
      <c r="F189">
        <v>22</v>
      </c>
      <c r="G189" s="2">
        <v>23760</v>
      </c>
      <c r="H189" s="2">
        <v>8624</v>
      </c>
      <c r="I189" t="str">
        <f>_xlfn.XLOOKUP(tbl_Data[[#This Row],[Kundnr]],tbl_Kunder[Kundnr],tbl_Kunder[Kundnamn])</f>
        <v>Rödtand AB</v>
      </c>
      <c r="J189" t="str">
        <f>_xlfn.XLOOKUP(tbl_Data[[#This Row],[Kundnr]],tbl_Kunder[Kundnr],tbl_Kunder[Kundkategori])</f>
        <v>Livsmedel</v>
      </c>
      <c r="K189" t="str">
        <f>_xlfn.XLOOKUP(tbl_Data[[#This Row],[Kundnr]],tbl_Kunder[Kundnr],tbl_Kunder[Region])</f>
        <v>Väst</v>
      </c>
      <c r="L189" t="str">
        <f>_xlfn.XLOOKUP(tbl_Data[[#This Row],[Kundnr]],tbl_Kunder[Kundnr],tbl_Kunder[Kundansvarig])</f>
        <v>Malte Svensson</v>
      </c>
    </row>
    <row r="190" spans="1:12" x14ac:dyDescent="0.25">
      <c r="A190" s="1">
        <v>45244</v>
      </c>
      <c r="B190">
        <v>1001</v>
      </c>
      <c r="C190" t="s">
        <v>10</v>
      </c>
      <c r="D190" t="s">
        <v>7</v>
      </c>
      <c r="E190" t="s">
        <v>8</v>
      </c>
      <c r="F190">
        <v>7</v>
      </c>
      <c r="G190" s="2">
        <v>7123.2</v>
      </c>
      <c r="H190" s="2">
        <v>2475.1999999999998</v>
      </c>
      <c r="I190" t="str">
        <f>_xlfn.XLOOKUP(tbl_Data[[#This Row],[Kundnr]],tbl_Kunder[Kundnr],tbl_Kunder[Kundnamn])</f>
        <v>Telefonera Mera AB</v>
      </c>
      <c r="J190" t="str">
        <f>_xlfn.XLOOKUP(tbl_Data[[#This Row],[Kundnr]],tbl_Kunder[Kundnr],tbl_Kunder[Kundkategori])</f>
        <v>IT- och telecom</v>
      </c>
      <c r="K190" t="str">
        <f>_xlfn.XLOOKUP(tbl_Data[[#This Row],[Kundnr]],tbl_Kunder[Kundnr],tbl_Kunder[Region])</f>
        <v>Väst</v>
      </c>
      <c r="L190" t="str">
        <f>_xlfn.XLOOKUP(tbl_Data[[#This Row],[Kundnr]],tbl_Kunder[Kundnr],tbl_Kunder[Kundansvarig])</f>
        <v>Mac Winson</v>
      </c>
    </row>
    <row r="191" spans="1:12" x14ac:dyDescent="0.25">
      <c r="A191" s="1">
        <v>44933</v>
      </c>
      <c r="B191">
        <v>1001</v>
      </c>
      <c r="C191" t="s">
        <v>14</v>
      </c>
      <c r="D191" t="s">
        <v>15</v>
      </c>
      <c r="E191" t="s">
        <v>8</v>
      </c>
      <c r="F191">
        <v>14</v>
      </c>
      <c r="G191" s="2">
        <v>18995.200000000004</v>
      </c>
      <c r="H191" s="2">
        <v>8691.2000000000044</v>
      </c>
      <c r="I191" t="str">
        <f>_xlfn.XLOOKUP(tbl_Data[[#This Row],[Kundnr]],tbl_Kunder[Kundnr],tbl_Kunder[Kundnamn])</f>
        <v>Telefonera Mera AB</v>
      </c>
      <c r="J191" t="str">
        <f>_xlfn.XLOOKUP(tbl_Data[[#This Row],[Kundnr]],tbl_Kunder[Kundnr],tbl_Kunder[Kundkategori])</f>
        <v>IT- och telecom</v>
      </c>
      <c r="K191" t="str">
        <f>_xlfn.XLOOKUP(tbl_Data[[#This Row],[Kundnr]],tbl_Kunder[Kundnr],tbl_Kunder[Region])</f>
        <v>Väst</v>
      </c>
      <c r="L191" t="str">
        <f>_xlfn.XLOOKUP(tbl_Data[[#This Row],[Kundnr]],tbl_Kunder[Kundnr],tbl_Kunder[Kundansvarig])</f>
        <v>Mac Winson</v>
      </c>
    </row>
    <row r="192" spans="1:12" x14ac:dyDescent="0.25">
      <c r="A192" s="1">
        <v>45107</v>
      </c>
      <c r="B192">
        <v>1003</v>
      </c>
      <c r="C192" t="s">
        <v>14</v>
      </c>
      <c r="D192" t="s">
        <v>15</v>
      </c>
      <c r="E192" t="s">
        <v>12</v>
      </c>
      <c r="F192">
        <v>15</v>
      </c>
      <c r="G192" s="2">
        <v>20160</v>
      </c>
      <c r="H192" s="2">
        <v>9120</v>
      </c>
      <c r="I192" t="str">
        <f>_xlfn.XLOOKUP(tbl_Data[[#This Row],[Kundnr]],tbl_Kunder[Kundnr],tbl_Kunder[Kundnamn])</f>
        <v>Vårdia AB</v>
      </c>
      <c r="J192" t="str">
        <f>_xlfn.XLOOKUP(tbl_Data[[#This Row],[Kundnr]],tbl_Kunder[Kundnr],tbl_Kunder[Kundkategori])</f>
        <v>Offentligt</v>
      </c>
      <c r="K192" t="str">
        <f>_xlfn.XLOOKUP(tbl_Data[[#This Row],[Kundnr]],tbl_Kunder[Kundnr],tbl_Kunder[Region])</f>
        <v>Syd</v>
      </c>
      <c r="L192" t="str">
        <f>_xlfn.XLOOKUP(tbl_Data[[#This Row],[Kundnr]],tbl_Kunder[Kundnr],tbl_Kunder[Kundansvarig])</f>
        <v>Clint Billton</v>
      </c>
    </row>
    <row r="193" spans="1:12" x14ac:dyDescent="0.25">
      <c r="A193" s="1">
        <v>45109</v>
      </c>
      <c r="B193">
        <v>1001</v>
      </c>
      <c r="C193" t="s">
        <v>21</v>
      </c>
      <c r="D193" t="s">
        <v>7</v>
      </c>
      <c r="E193" t="s">
        <v>8</v>
      </c>
      <c r="F193">
        <v>18</v>
      </c>
      <c r="G193" s="2">
        <v>20606.399999999998</v>
      </c>
      <c r="H193" s="2">
        <v>8222.3999999999978</v>
      </c>
      <c r="I193" t="str">
        <f>_xlfn.XLOOKUP(tbl_Data[[#This Row],[Kundnr]],tbl_Kunder[Kundnr],tbl_Kunder[Kundnamn])</f>
        <v>Telefonera Mera AB</v>
      </c>
      <c r="J193" t="str">
        <f>_xlfn.XLOOKUP(tbl_Data[[#This Row],[Kundnr]],tbl_Kunder[Kundnr],tbl_Kunder[Kundkategori])</f>
        <v>IT- och telecom</v>
      </c>
      <c r="K193" t="str">
        <f>_xlfn.XLOOKUP(tbl_Data[[#This Row],[Kundnr]],tbl_Kunder[Kundnr],tbl_Kunder[Region])</f>
        <v>Väst</v>
      </c>
      <c r="L193" t="str">
        <f>_xlfn.XLOOKUP(tbl_Data[[#This Row],[Kundnr]],tbl_Kunder[Kundnr],tbl_Kunder[Kundansvarig])</f>
        <v>Mac Winson</v>
      </c>
    </row>
    <row r="194" spans="1:12" x14ac:dyDescent="0.25">
      <c r="A194" s="1">
        <v>45182</v>
      </c>
      <c r="B194">
        <v>1010</v>
      </c>
      <c r="C194" t="s">
        <v>14</v>
      </c>
      <c r="D194" t="s">
        <v>15</v>
      </c>
      <c r="E194" t="s">
        <v>17</v>
      </c>
      <c r="F194">
        <v>20</v>
      </c>
      <c r="G194" s="2">
        <v>20224</v>
      </c>
      <c r="H194" s="2">
        <v>5504</v>
      </c>
      <c r="I194" t="str">
        <f>_xlfn.XLOOKUP(tbl_Data[[#This Row],[Kundnr]],tbl_Kunder[Kundnr],tbl_Kunder[Kundnamn])</f>
        <v>Trollerilådan AB</v>
      </c>
      <c r="J194" t="str">
        <f>_xlfn.XLOOKUP(tbl_Data[[#This Row],[Kundnr]],tbl_Kunder[Kundnr],tbl_Kunder[Kundkategori])</f>
        <v>Livsmedel</v>
      </c>
      <c r="K194" t="str">
        <f>_xlfn.XLOOKUP(tbl_Data[[#This Row],[Kundnr]],tbl_Kunder[Kundnr],tbl_Kunder[Region])</f>
        <v>Syd</v>
      </c>
      <c r="L194" t="str">
        <f>_xlfn.XLOOKUP(tbl_Data[[#This Row],[Kundnr]],tbl_Kunder[Kundnr],tbl_Kunder[Kundansvarig])</f>
        <v>Malte Svensson</v>
      </c>
    </row>
    <row r="195" spans="1:12" x14ac:dyDescent="0.25">
      <c r="A195" s="1">
        <v>45279</v>
      </c>
      <c r="B195">
        <v>1006</v>
      </c>
      <c r="C195" t="s">
        <v>14</v>
      </c>
      <c r="D195" t="s">
        <v>15</v>
      </c>
      <c r="E195" t="s">
        <v>17</v>
      </c>
      <c r="F195">
        <v>9</v>
      </c>
      <c r="G195" s="2">
        <v>10368</v>
      </c>
      <c r="H195" s="2">
        <v>3744</v>
      </c>
      <c r="I195" t="str">
        <f>_xlfn.XLOOKUP(tbl_Data[[#This Row],[Kundnr]],tbl_Kunder[Kundnr],tbl_Kunder[Kundnamn])</f>
        <v>Allcto AB</v>
      </c>
      <c r="J195" t="str">
        <f>_xlfn.XLOOKUP(tbl_Data[[#This Row],[Kundnr]],tbl_Kunder[Kundnr],tbl_Kunder[Kundkategori])</f>
        <v>Livsmedel</v>
      </c>
      <c r="K195" t="str">
        <f>_xlfn.XLOOKUP(tbl_Data[[#This Row],[Kundnr]],tbl_Kunder[Kundnr],tbl_Kunder[Region])</f>
        <v>Öst</v>
      </c>
      <c r="L195" t="str">
        <f>_xlfn.XLOOKUP(tbl_Data[[#This Row],[Kundnr]],tbl_Kunder[Kundnr],tbl_Kunder[Kundansvarig])</f>
        <v>Malte Svensson</v>
      </c>
    </row>
    <row r="196" spans="1:12" x14ac:dyDescent="0.25">
      <c r="A196" s="1">
        <v>44964</v>
      </c>
      <c r="B196">
        <v>1009</v>
      </c>
      <c r="C196" t="s">
        <v>14</v>
      </c>
      <c r="D196" t="s">
        <v>15</v>
      </c>
      <c r="E196" t="s">
        <v>16</v>
      </c>
      <c r="F196">
        <v>10</v>
      </c>
      <c r="G196" s="2">
        <v>12288</v>
      </c>
      <c r="H196" s="2">
        <v>4928</v>
      </c>
      <c r="I196" t="str">
        <f>_xlfn.XLOOKUP(tbl_Data[[#This Row],[Kundnr]],tbl_Kunder[Kundnr],tbl_Kunder[Kundnamn])</f>
        <v>Bollberga AB</v>
      </c>
      <c r="J196" t="str">
        <f>_xlfn.XLOOKUP(tbl_Data[[#This Row],[Kundnr]],tbl_Kunder[Kundnr],tbl_Kunder[Kundkategori])</f>
        <v>Tillverkning</v>
      </c>
      <c r="K196" t="str">
        <f>_xlfn.XLOOKUP(tbl_Data[[#This Row],[Kundnr]],tbl_Kunder[Kundnr],tbl_Kunder[Region])</f>
        <v>Öst</v>
      </c>
      <c r="L196" t="str">
        <f>_xlfn.XLOOKUP(tbl_Data[[#This Row],[Kundnr]],tbl_Kunder[Kundnr],tbl_Kunder[Kundansvarig])</f>
        <v>Manne Faktursson</v>
      </c>
    </row>
    <row r="197" spans="1:12" x14ac:dyDescent="0.25">
      <c r="A197" s="1">
        <v>44942</v>
      </c>
      <c r="B197">
        <v>1010</v>
      </c>
      <c r="C197" t="s">
        <v>10</v>
      </c>
      <c r="D197" t="s">
        <v>7</v>
      </c>
      <c r="E197" t="s">
        <v>17</v>
      </c>
      <c r="F197">
        <v>13</v>
      </c>
      <c r="G197" s="2">
        <v>9859.2000000000007</v>
      </c>
      <c r="H197" s="2">
        <v>1227.2000000000007</v>
      </c>
      <c r="I197" t="str">
        <f>_xlfn.XLOOKUP(tbl_Data[[#This Row],[Kundnr]],tbl_Kunder[Kundnr],tbl_Kunder[Kundnamn])</f>
        <v>Trollerilådan AB</v>
      </c>
      <c r="J197" t="str">
        <f>_xlfn.XLOOKUP(tbl_Data[[#This Row],[Kundnr]],tbl_Kunder[Kundnr],tbl_Kunder[Kundkategori])</f>
        <v>Livsmedel</v>
      </c>
      <c r="K197" t="str">
        <f>_xlfn.XLOOKUP(tbl_Data[[#This Row],[Kundnr]],tbl_Kunder[Kundnr],tbl_Kunder[Region])</f>
        <v>Syd</v>
      </c>
      <c r="L197" t="str">
        <f>_xlfn.XLOOKUP(tbl_Data[[#This Row],[Kundnr]],tbl_Kunder[Kundnr],tbl_Kunder[Kundansvarig])</f>
        <v>Malte Svensson</v>
      </c>
    </row>
    <row r="198" spans="1:12" x14ac:dyDescent="0.25">
      <c r="A198" s="1">
        <v>45440</v>
      </c>
      <c r="B198">
        <v>1009</v>
      </c>
      <c r="C198" t="s">
        <v>10</v>
      </c>
      <c r="D198" t="s">
        <v>7</v>
      </c>
      <c r="E198" t="s">
        <v>16</v>
      </c>
      <c r="F198">
        <v>24</v>
      </c>
      <c r="G198" s="2">
        <v>22118.399999999998</v>
      </c>
      <c r="H198" s="2">
        <v>6182.3999999999978</v>
      </c>
      <c r="I198" t="str">
        <f>_xlfn.XLOOKUP(tbl_Data[[#This Row],[Kundnr]],tbl_Kunder[Kundnr],tbl_Kunder[Kundnamn])</f>
        <v>Bollberga AB</v>
      </c>
      <c r="J198" t="str">
        <f>_xlfn.XLOOKUP(tbl_Data[[#This Row],[Kundnr]],tbl_Kunder[Kundnr],tbl_Kunder[Kundkategori])</f>
        <v>Tillverkning</v>
      </c>
      <c r="K198" t="str">
        <f>_xlfn.XLOOKUP(tbl_Data[[#This Row],[Kundnr]],tbl_Kunder[Kundnr],tbl_Kunder[Region])</f>
        <v>Öst</v>
      </c>
      <c r="L198" t="str">
        <f>_xlfn.XLOOKUP(tbl_Data[[#This Row],[Kundnr]],tbl_Kunder[Kundnr],tbl_Kunder[Kundansvarig])</f>
        <v>Manne Faktursson</v>
      </c>
    </row>
    <row r="199" spans="1:12" x14ac:dyDescent="0.25">
      <c r="A199" s="1">
        <v>45519</v>
      </c>
      <c r="B199">
        <v>1007</v>
      </c>
      <c r="C199" t="s">
        <v>23</v>
      </c>
      <c r="D199" t="s">
        <v>15</v>
      </c>
      <c r="E199" t="s">
        <v>16</v>
      </c>
      <c r="F199">
        <v>13</v>
      </c>
      <c r="G199" s="2">
        <v>15470</v>
      </c>
      <c r="H199" s="2">
        <v>5590</v>
      </c>
      <c r="I199" t="str">
        <f>_xlfn.XLOOKUP(tbl_Data[[#This Row],[Kundnr]],tbl_Kunder[Kundnr],tbl_Kunder[Kundnamn])</f>
        <v>Rellaxion AB</v>
      </c>
      <c r="J199" t="str">
        <f>_xlfn.XLOOKUP(tbl_Data[[#This Row],[Kundnr]],tbl_Kunder[Kundnr],tbl_Kunder[Kundkategori])</f>
        <v>Tillverkning</v>
      </c>
      <c r="K199" t="str">
        <f>_xlfn.XLOOKUP(tbl_Data[[#This Row],[Kundnr]],tbl_Kunder[Kundnr],tbl_Kunder[Region])</f>
        <v>Väst</v>
      </c>
      <c r="L199" t="str">
        <f>_xlfn.XLOOKUP(tbl_Data[[#This Row],[Kundnr]],tbl_Kunder[Kundnr],tbl_Kunder[Kundansvarig])</f>
        <v>Manne Faktursson</v>
      </c>
    </row>
    <row r="200" spans="1:12" x14ac:dyDescent="0.25">
      <c r="A200" s="1">
        <v>45195</v>
      </c>
      <c r="B200">
        <v>1008</v>
      </c>
      <c r="C200" t="s">
        <v>10</v>
      </c>
      <c r="D200" t="s">
        <v>7</v>
      </c>
      <c r="E200" t="s">
        <v>17</v>
      </c>
      <c r="F200">
        <v>20</v>
      </c>
      <c r="G200" s="2">
        <v>19200</v>
      </c>
      <c r="H200" s="2">
        <v>5920</v>
      </c>
      <c r="I200" t="str">
        <f>_xlfn.XLOOKUP(tbl_Data[[#This Row],[Kundnr]],tbl_Kunder[Kundnr],tbl_Kunder[Kundnamn])</f>
        <v>Rödtand AB</v>
      </c>
      <c r="J200" t="str">
        <f>_xlfn.XLOOKUP(tbl_Data[[#This Row],[Kundnr]],tbl_Kunder[Kundnr],tbl_Kunder[Kundkategori])</f>
        <v>Livsmedel</v>
      </c>
      <c r="K200" t="str">
        <f>_xlfn.XLOOKUP(tbl_Data[[#This Row],[Kundnr]],tbl_Kunder[Kundnr],tbl_Kunder[Region])</f>
        <v>Väst</v>
      </c>
      <c r="L200" t="str">
        <f>_xlfn.XLOOKUP(tbl_Data[[#This Row],[Kundnr]],tbl_Kunder[Kundnr],tbl_Kunder[Kundansvarig])</f>
        <v>Malte Svensson</v>
      </c>
    </row>
    <row r="201" spans="1:12" x14ac:dyDescent="0.25">
      <c r="A201" s="1">
        <v>45571</v>
      </c>
      <c r="B201">
        <v>1005</v>
      </c>
      <c r="C201" t="s">
        <v>23</v>
      </c>
      <c r="D201" t="s">
        <v>15</v>
      </c>
      <c r="E201" t="s">
        <v>8</v>
      </c>
      <c r="F201">
        <v>1</v>
      </c>
      <c r="G201" s="2">
        <v>1442</v>
      </c>
      <c r="H201" s="2">
        <v>682</v>
      </c>
      <c r="I201" t="str">
        <f>_xlfn.XLOOKUP(tbl_Data[[#This Row],[Kundnr]],tbl_Kunder[Kundnr],tbl_Kunder[Kundnamn])</f>
        <v>Prefolkia AB</v>
      </c>
      <c r="J201" t="str">
        <f>_xlfn.XLOOKUP(tbl_Data[[#This Row],[Kundnr]],tbl_Kunder[Kundnr],tbl_Kunder[Kundkategori])</f>
        <v>IT- och telecom</v>
      </c>
      <c r="K201" t="str">
        <f>_xlfn.XLOOKUP(tbl_Data[[#This Row],[Kundnr]],tbl_Kunder[Kundnr],tbl_Kunder[Region])</f>
        <v>Öst</v>
      </c>
      <c r="L201" t="str">
        <f>_xlfn.XLOOKUP(tbl_Data[[#This Row],[Kundnr]],tbl_Kunder[Kundnr],tbl_Kunder[Kundansvarig])</f>
        <v>Mac Winson</v>
      </c>
    </row>
    <row r="202" spans="1:12" x14ac:dyDescent="0.25">
      <c r="A202" s="1">
        <v>45367</v>
      </c>
      <c r="B202">
        <v>1007</v>
      </c>
      <c r="C202" t="s">
        <v>19</v>
      </c>
      <c r="D202" t="s">
        <v>7</v>
      </c>
      <c r="E202" t="s">
        <v>16</v>
      </c>
      <c r="F202">
        <v>19</v>
      </c>
      <c r="G202" s="2">
        <v>18734</v>
      </c>
      <c r="H202" s="2">
        <v>5814</v>
      </c>
      <c r="I202" t="str">
        <f>_xlfn.XLOOKUP(tbl_Data[[#This Row],[Kundnr]],tbl_Kunder[Kundnr],tbl_Kunder[Kundnamn])</f>
        <v>Rellaxion AB</v>
      </c>
      <c r="J202" t="str">
        <f>_xlfn.XLOOKUP(tbl_Data[[#This Row],[Kundnr]],tbl_Kunder[Kundnr],tbl_Kunder[Kundkategori])</f>
        <v>Tillverkning</v>
      </c>
      <c r="K202" t="str">
        <f>_xlfn.XLOOKUP(tbl_Data[[#This Row],[Kundnr]],tbl_Kunder[Kundnr],tbl_Kunder[Region])</f>
        <v>Väst</v>
      </c>
      <c r="L202" t="str">
        <f>_xlfn.XLOOKUP(tbl_Data[[#This Row],[Kundnr]],tbl_Kunder[Kundnr],tbl_Kunder[Kundansvarig])</f>
        <v>Manne Faktursson</v>
      </c>
    </row>
    <row r="203" spans="1:12" x14ac:dyDescent="0.25">
      <c r="A203" s="1">
        <v>45632</v>
      </c>
      <c r="B203">
        <v>1001</v>
      </c>
      <c r="C203" t="s">
        <v>10</v>
      </c>
      <c r="D203" t="s">
        <v>7</v>
      </c>
      <c r="E203" t="s">
        <v>8</v>
      </c>
      <c r="F203">
        <v>18</v>
      </c>
      <c r="G203" s="2">
        <v>18316.8</v>
      </c>
      <c r="H203" s="2">
        <v>6364.7999999999993</v>
      </c>
      <c r="I203" t="str">
        <f>_xlfn.XLOOKUP(tbl_Data[[#This Row],[Kundnr]],tbl_Kunder[Kundnr],tbl_Kunder[Kundnamn])</f>
        <v>Telefonera Mera AB</v>
      </c>
      <c r="J203" t="str">
        <f>_xlfn.XLOOKUP(tbl_Data[[#This Row],[Kundnr]],tbl_Kunder[Kundnr],tbl_Kunder[Kundkategori])</f>
        <v>IT- och telecom</v>
      </c>
      <c r="K203" t="str">
        <f>_xlfn.XLOOKUP(tbl_Data[[#This Row],[Kundnr]],tbl_Kunder[Kundnr],tbl_Kunder[Region])</f>
        <v>Väst</v>
      </c>
      <c r="L203" t="str">
        <f>_xlfn.XLOOKUP(tbl_Data[[#This Row],[Kundnr]],tbl_Kunder[Kundnr],tbl_Kunder[Kundansvarig])</f>
        <v>Mac Winson</v>
      </c>
    </row>
    <row r="204" spans="1:12" x14ac:dyDescent="0.25">
      <c r="A204" s="1">
        <v>45257</v>
      </c>
      <c r="B204">
        <v>1008</v>
      </c>
      <c r="C204" t="s">
        <v>21</v>
      </c>
      <c r="D204" t="s">
        <v>7</v>
      </c>
      <c r="E204" t="s">
        <v>17</v>
      </c>
      <c r="F204">
        <v>7</v>
      </c>
      <c r="G204" s="2">
        <v>7560</v>
      </c>
      <c r="H204" s="2">
        <v>2744</v>
      </c>
      <c r="I204" t="str">
        <f>_xlfn.XLOOKUP(tbl_Data[[#This Row],[Kundnr]],tbl_Kunder[Kundnr],tbl_Kunder[Kundnamn])</f>
        <v>Rödtand AB</v>
      </c>
      <c r="J204" t="str">
        <f>_xlfn.XLOOKUP(tbl_Data[[#This Row],[Kundnr]],tbl_Kunder[Kundnr],tbl_Kunder[Kundkategori])</f>
        <v>Livsmedel</v>
      </c>
      <c r="K204" t="str">
        <f>_xlfn.XLOOKUP(tbl_Data[[#This Row],[Kundnr]],tbl_Kunder[Kundnr],tbl_Kunder[Region])</f>
        <v>Väst</v>
      </c>
      <c r="L204" t="str">
        <f>_xlfn.XLOOKUP(tbl_Data[[#This Row],[Kundnr]],tbl_Kunder[Kundnr],tbl_Kunder[Kundansvarig])</f>
        <v>Malte Svensson</v>
      </c>
    </row>
    <row r="205" spans="1:12" x14ac:dyDescent="0.25">
      <c r="A205" s="1">
        <v>44941</v>
      </c>
      <c r="B205">
        <v>1005</v>
      </c>
      <c r="C205" t="s">
        <v>10</v>
      </c>
      <c r="D205" t="s">
        <v>7</v>
      </c>
      <c r="E205" t="s">
        <v>8</v>
      </c>
      <c r="F205">
        <v>15</v>
      </c>
      <c r="G205" s="2">
        <v>14832.000000000002</v>
      </c>
      <c r="H205" s="2">
        <v>4872.0000000000018</v>
      </c>
      <c r="I205" t="str">
        <f>_xlfn.XLOOKUP(tbl_Data[[#This Row],[Kundnr]],tbl_Kunder[Kundnr],tbl_Kunder[Kundnamn])</f>
        <v>Prefolkia AB</v>
      </c>
      <c r="J205" t="str">
        <f>_xlfn.XLOOKUP(tbl_Data[[#This Row],[Kundnr]],tbl_Kunder[Kundnr],tbl_Kunder[Kundkategori])</f>
        <v>IT- och telecom</v>
      </c>
      <c r="K205" t="str">
        <f>_xlfn.XLOOKUP(tbl_Data[[#This Row],[Kundnr]],tbl_Kunder[Kundnr],tbl_Kunder[Region])</f>
        <v>Öst</v>
      </c>
      <c r="L205" t="str">
        <f>_xlfn.XLOOKUP(tbl_Data[[#This Row],[Kundnr]],tbl_Kunder[Kundnr],tbl_Kunder[Kundansvarig])</f>
        <v>Mac Winson</v>
      </c>
    </row>
    <row r="206" spans="1:12" x14ac:dyDescent="0.25">
      <c r="A206" s="1">
        <v>45340</v>
      </c>
      <c r="B206">
        <v>1006</v>
      </c>
      <c r="C206" t="s">
        <v>21</v>
      </c>
      <c r="D206" t="s">
        <v>7</v>
      </c>
      <c r="E206" t="s">
        <v>17</v>
      </c>
      <c r="F206">
        <v>16</v>
      </c>
      <c r="G206" s="2">
        <v>15552</v>
      </c>
      <c r="H206" s="2">
        <v>4544</v>
      </c>
      <c r="I206" t="str">
        <f>_xlfn.XLOOKUP(tbl_Data[[#This Row],[Kundnr]],tbl_Kunder[Kundnr],tbl_Kunder[Kundnamn])</f>
        <v>Allcto AB</v>
      </c>
      <c r="J206" t="str">
        <f>_xlfn.XLOOKUP(tbl_Data[[#This Row],[Kundnr]],tbl_Kunder[Kundnr],tbl_Kunder[Kundkategori])</f>
        <v>Livsmedel</v>
      </c>
      <c r="K206" t="str">
        <f>_xlfn.XLOOKUP(tbl_Data[[#This Row],[Kundnr]],tbl_Kunder[Kundnr],tbl_Kunder[Region])</f>
        <v>Öst</v>
      </c>
      <c r="L206" t="str">
        <f>_xlfn.XLOOKUP(tbl_Data[[#This Row],[Kundnr]],tbl_Kunder[Kundnr],tbl_Kunder[Kundansvarig])</f>
        <v>Malte Svensson</v>
      </c>
    </row>
    <row r="207" spans="1:12" x14ac:dyDescent="0.25">
      <c r="A207" s="1">
        <v>45616</v>
      </c>
      <c r="B207">
        <v>1003</v>
      </c>
      <c r="C207" t="s">
        <v>14</v>
      </c>
      <c r="D207" t="s">
        <v>15</v>
      </c>
      <c r="E207" t="s">
        <v>12</v>
      </c>
      <c r="F207">
        <v>13</v>
      </c>
      <c r="G207" s="2">
        <v>17472</v>
      </c>
      <c r="H207" s="2">
        <v>7904</v>
      </c>
      <c r="I207" t="str">
        <f>_xlfn.XLOOKUP(tbl_Data[[#This Row],[Kundnr]],tbl_Kunder[Kundnr],tbl_Kunder[Kundnamn])</f>
        <v>Vårdia AB</v>
      </c>
      <c r="J207" t="str">
        <f>_xlfn.XLOOKUP(tbl_Data[[#This Row],[Kundnr]],tbl_Kunder[Kundnr],tbl_Kunder[Kundkategori])</f>
        <v>Offentligt</v>
      </c>
      <c r="K207" t="str">
        <f>_xlfn.XLOOKUP(tbl_Data[[#This Row],[Kundnr]],tbl_Kunder[Kundnr],tbl_Kunder[Region])</f>
        <v>Syd</v>
      </c>
      <c r="L207" t="str">
        <f>_xlfn.XLOOKUP(tbl_Data[[#This Row],[Kundnr]],tbl_Kunder[Kundnr],tbl_Kunder[Kundansvarig])</f>
        <v>Clint Billton</v>
      </c>
    </row>
    <row r="208" spans="1:12" x14ac:dyDescent="0.25">
      <c r="A208" s="1">
        <v>45414</v>
      </c>
      <c r="B208">
        <v>1008</v>
      </c>
      <c r="C208" t="s">
        <v>21</v>
      </c>
      <c r="D208" t="s">
        <v>7</v>
      </c>
      <c r="E208" t="s">
        <v>17</v>
      </c>
      <c r="F208">
        <v>5</v>
      </c>
      <c r="G208" s="2">
        <v>5400</v>
      </c>
      <c r="H208" s="2">
        <v>1960</v>
      </c>
      <c r="I208" t="str">
        <f>_xlfn.XLOOKUP(tbl_Data[[#This Row],[Kundnr]],tbl_Kunder[Kundnr],tbl_Kunder[Kundnamn])</f>
        <v>Rödtand AB</v>
      </c>
      <c r="J208" t="str">
        <f>_xlfn.XLOOKUP(tbl_Data[[#This Row],[Kundnr]],tbl_Kunder[Kundnr],tbl_Kunder[Kundkategori])</f>
        <v>Livsmedel</v>
      </c>
      <c r="K208" t="str">
        <f>_xlfn.XLOOKUP(tbl_Data[[#This Row],[Kundnr]],tbl_Kunder[Kundnr],tbl_Kunder[Region])</f>
        <v>Väst</v>
      </c>
      <c r="L208" t="str">
        <f>_xlfn.XLOOKUP(tbl_Data[[#This Row],[Kundnr]],tbl_Kunder[Kundnr],tbl_Kunder[Kundansvarig])</f>
        <v>Malte Svensson</v>
      </c>
    </row>
    <row r="209" spans="1:12" x14ac:dyDescent="0.25">
      <c r="A209" s="1">
        <v>45434</v>
      </c>
      <c r="B209">
        <v>1004</v>
      </c>
      <c r="C209" t="s">
        <v>20</v>
      </c>
      <c r="D209" t="s">
        <v>15</v>
      </c>
      <c r="E209" t="s">
        <v>16</v>
      </c>
      <c r="F209">
        <v>29</v>
      </c>
      <c r="G209" s="2">
        <v>49764.000000000007</v>
      </c>
      <c r="H209" s="2">
        <v>25172.000000000007</v>
      </c>
      <c r="I209" t="str">
        <f>_xlfn.XLOOKUP(tbl_Data[[#This Row],[Kundnr]],tbl_Kunder[Kundnr],tbl_Kunder[Kundnamn])</f>
        <v>Mellerix AB</v>
      </c>
      <c r="J209" t="str">
        <f>_xlfn.XLOOKUP(tbl_Data[[#This Row],[Kundnr]],tbl_Kunder[Kundnr],tbl_Kunder[Kundkategori])</f>
        <v>Tillverkning</v>
      </c>
      <c r="K209" t="str">
        <f>_xlfn.XLOOKUP(tbl_Data[[#This Row],[Kundnr]],tbl_Kunder[Kundnr],tbl_Kunder[Region])</f>
        <v>Syd</v>
      </c>
      <c r="L209" t="str">
        <f>_xlfn.XLOOKUP(tbl_Data[[#This Row],[Kundnr]],tbl_Kunder[Kundnr],tbl_Kunder[Kundansvarig])</f>
        <v>Manne Faktursson</v>
      </c>
    </row>
    <row r="210" spans="1:12" x14ac:dyDescent="0.25">
      <c r="A210" s="1">
        <v>45516</v>
      </c>
      <c r="B210">
        <v>1010</v>
      </c>
      <c r="C210" t="s">
        <v>10</v>
      </c>
      <c r="D210" t="s">
        <v>7</v>
      </c>
      <c r="E210" t="s">
        <v>17</v>
      </c>
      <c r="F210">
        <v>10</v>
      </c>
      <c r="G210" s="2">
        <v>7584.0000000000009</v>
      </c>
      <c r="H210" s="2">
        <v>944.00000000000091</v>
      </c>
      <c r="I210" t="str">
        <f>_xlfn.XLOOKUP(tbl_Data[[#This Row],[Kundnr]],tbl_Kunder[Kundnr],tbl_Kunder[Kundnamn])</f>
        <v>Trollerilådan AB</v>
      </c>
      <c r="J210" t="str">
        <f>_xlfn.XLOOKUP(tbl_Data[[#This Row],[Kundnr]],tbl_Kunder[Kundnr],tbl_Kunder[Kundkategori])</f>
        <v>Livsmedel</v>
      </c>
      <c r="K210" t="str">
        <f>_xlfn.XLOOKUP(tbl_Data[[#This Row],[Kundnr]],tbl_Kunder[Kundnr],tbl_Kunder[Region])</f>
        <v>Syd</v>
      </c>
      <c r="L210" t="str">
        <f>_xlfn.XLOOKUP(tbl_Data[[#This Row],[Kundnr]],tbl_Kunder[Kundnr],tbl_Kunder[Kundansvarig])</f>
        <v>Malte Svensson</v>
      </c>
    </row>
    <row r="211" spans="1:12" x14ac:dyDescent="0.25">
      <c r="A211" s="1">
        <v>45302</v>
      </c>
      <c r="B211">
        <v>1011</v>
      </c>
      <c r="C211" t="s">
        <v>6</v>
      </c>
      <c r="D211" t="s">
        <v>7</v>
      </c>
      <c r="E211" t="s">
        <v>12</v>
      </c>
      <c r="F211">
        <v>21</v>
      </c>
      <c r="G211" s="2">
        <v>25779.599999999999</v>
      </c>
      <c r="H211" s="2">
        <v>13179.599999999999</v>
      </c>
      <c r="I211" t="str">
        <f>_xlfn.XLOOKUP(tbl_Data[[#This Row],[Kundnr]],tbl_Kunder[Kundnr],tbl_Kunder[Kundnamn])</f>
        <v>Skolia AB</v>
      </c>
      <c r="J211" t="str">
        <f>_xlfn.XLOOKUP(tbl_Data[[#This Row],[Kundnr]],tbl_Kunder[Kundnr],tbl_Kunder[Kundkategori])</f>
        <v>Offentligt</v>
      </c>
      <c r="K211" t="str">
        <f>_xlfn.XLOOKUP(tbl_Data[[#This Row],[Kundnr]],tbl_Kunder[Kundnr],tbl_Kunder[Region])</f>
        <v>Öst</v>
      </c>
      <c r="L211" t="str">
        <f>_xlfn.XLOOKUP(tbl_Data[[#This Row],[Kundnr]],tbl_Kunder[Kundnr],tbl_Kunder[Kundansvarig])</f>
        <v>Clint Billton</v>
      </c>
    </row>
    <row r="212" spans="1:12" x14ac:dyDescent="0.25">
      <c r="A212" s="1">
        <v>45397</v>
      </c>
      <c r="B212">
        <v>1006</v>
      </c>
      <c r="C212" t="s">
        <v>14</v>
      </c>
      <c r="D212" t="s">
        <v>15</v>
      </c>
      <c r="E212" t="s">
        <v>17</v>
      </c>
      <c r="F212">
        <v>22</v>
      </c>
      <c r="G212" s="2">
        <v>25344</v>
      </c>
      <c r="H212" s="2">
        <v>9152</v>
      </c>
      <c r="I212" t="str">
        <f>_xlfn.XLOOKUP(tbl_Data[[#This Row],[Kundnr]],tbl_Kunder[Kundnr],tbl_Kunder[Kundnamn])</f>
        <v>Allcto AB</v>
      </c>
      <c r="J212" t="str">
        <f>_xlfn.XLOOKUP(tbl_Data[[#This Row],[Kundnr]],tbl_Kunder[Kundnr],tbl_Kunder[Kundkategori])</f>
        <v>Livsmedel</v>
      </c>
      <c r="K212" t="str">
        <f>_xlfn.XLOOKUP(tbl_Data[[#This Row],[Kundnr]],tbl_Kunder[Kundnr],tbl_Kunder[Region])</f>
        <v>Öst</v>
      </c>
      <c r="L212" t="str">
        <f>_xlfn.XLOOKUP(tbl_Data[[#This Row],[Kundnr]],tbl_Kunder[Kundnr],tbl_Kunder[Kundansvarig])</f>
        <v>Malte Svensson</v>
      </c>
    </row>
    <row r="213" spans="1:12" x14ac:dyDescent="0.25">
      <c r="A213" s="1">
        <v>44971</v>
      </c>
      <c r="B213">
        <v>1009</v>
      </c>
      <c r="C213" t="s">
        <v>6</v>
      </c>
      <c r="D213" t="s">
        <v>7</v>
      </c>
      <c r="E213" t="s">
        <v>16</v>
      </c>
      <c r="F213">
        <v>12</v>
      </c>
      <c r="G213" s="2">
        <v>14284.8</v>
      </c>
      <c r="H213" s="2">
        <v>7084.7999999999993</v>
      </c>
      <c r="I213" t="str">
        <f>_xlfn.XLOOKUP(tbl_Data[[#This Row],[Kundnr]],tbl_Kunder[Kundnr],tbl_Kunder[Kundnamn])</f>
        <v>Bollberga AB</v>
      </c>
      <c r="J213" t="str">
        <f>_xlfn.XLOOKUP(tbl_Data[[#This Row],[Kundnr]],tbl_Kunder[Kundnr],tbl_Kunder[Kundkategori])</f>
        <v>Tillverkning</v>
      </c>
      <c r="K213" t="str">
        <f>_xlfn.XLOOKUP(tbl_Data[[#This Row],[Kundnr]],tbl_Kunder[Kundnr],tbl_Kunder[Region])</f>
        <v>Öst</v>
      </c>
      <c r="L213" t="str">
        <f>_xlfn.XLOOKUP(tbl_Data[[#This Row],[Kundnr]],tbl_Kunder[Kundnr],tbl_Kunder[Kundansvarig])</f>
        <v>Manne Faktursson</v>
      </c>
    </row>
    <row r="214" spans="1:12" x14ac:dyDescent="0.25">
      <c r="A214" s="1">
        <v>45069</v>
      </c>
      <c r="B214">
        <v>1003</v>
      </c>
      <c r="C214" t="s">
        <v>14</v>
      </c>
      <c r="D214" t="s">
        <v>15</v>
      </c>
      <c r="E214" t="s">
        <v>12</v>
      </c>
      <c r="F214">
        <v>2</v>
      </c>
      <c r="G214" s="2">
        <v>2688</v>
      </c>
      <c r="H214" s="2">
        <v>1216</v>
      </c>
      <c r="I214" t="str">
        <f>_xlfn.XLOOKUP(tbl_Data[[#This Row],[Kundnr]],tbl_Kunder[Kundnr],tbl_Kunder[Kundnamn])</f>
        <v>Vårdia AB</v>
      </c>
      <c r="J214" t="str">
        <f>_xlfn.XLOOKUP(tbl_Data[[#This Row],[Kundnr]],tbl_Kunder[Kundnr],tbl_Kunder[Kundkategori])</f>
        <v>Offentligt</v>
      </c>
      <c r="K214" t="str">
        <f>_xlfn.XLOOKUP(tbl_Data[[#This Row],[Kundnr]],tbl_Kunder[Kundnr],tbl_Kunder[Region])</f>
        <v>Syd</v>
      </c>
      <c r="L214" t="str">
        <f>_xlfn.XLOOKUP(tbl_Data[[#This Row],[Kundnr]],tbl_Kunder[Kundnr],tbl_Kunder[Kundansvarig])</f>
        <v>Clint Billton</v>
      </c>
    </row>
    <row r="215" spans="1:12" x14ac:dyDescent="0.25">
      <c r="A215" s="1">
        <v>45154</v>
      </c>
      <c r="B215">
        <v>1004</v>
      </c>
      <c r="C215" t="s">
        <v>19</v>
      </c>
      <c r="D215" t="s">
        <v>7</v>
      </c>
      <c r="E215" t="s">
        <v>16</v>
      </c>
      <c r="F215">
        <v>13</v>
      </c>
      <c r="G215" s="2">
        <v>16588</v>
      </c>
      <c r="H215" s="2">
        <v>7748</v>
      </c>
      <c r="I215" t="str">
        <f>_xlfn.XLOOKUP(tbl_Data[[#This Row],[Kundnr]],tbl_Kunder[Kundnr],tbl_Kunder[Kundnamn])</f>
        <v>Mellerix AB</v>
      </c>
      <c r="J215" t="str">
        <f>_xlfn.XLOOKUP(tbl_Data[[#This Row],[Kundnr]],tbl_Kunder[Kundnr],tbl_Kunder[Kundkategori])</f>
        <v>Tillverkning</v>
      </c>
      <c r="K215" t="str">
        <f>_xlfn.XLOOKUP(tbl_Data[[#This Row],[Kundnr]],tbl_Kunder[Kundnr],tbl_Kunder[Region])</f>
        <v>Syd</v>
      </c>
      <c r="L215" t="str">
        <f>_xlfn.XLOOKUP(tbl_Data[[#This Row],[Kundnr]],tbl_Kunder[Kundnr],tbl_Kunder[Kundansvarig])</f>
        <v>Manne Faktursson</v>
      </c>
    </row>
    <row r="216" spans="1:12" x14ac:dyDescent="0.25">
      <c r="A216" s="1">
        <v>45446</v>
      </c>
      <c r="B216">
        <v>1011</v>
      </c>
      <c r="C216" t="s">
        <v>10</v>
      </c>
      <c r="D216" t="s">
        <v>7</v>
      </c>
      <c r="E216" t="s">
        <v>12</v>
      </c>
      <c r="F216">
        <v>20</v>
      </c>
      <c r="G216" s="2">
        <v>19008</v>
      </c>
      <c r="H216" s="2">
        <v>5728</v>
      </c>
      <c r="I216" t="str">
        <f>_xlfn.XLOOKUP(tbl_Data[[#This Row],[Kundnr]],tbl_Kunder[Kundnr],tbl_Kunder[Kundnamn])</f>
        <v>Skolia AB</v>
      </c>
      <c r="J216" t="str">
        <f>_xlfn.XLOOKUP(tbl_Data[[#This Row],[Kundnr]],tbl_Kunder[Kundnr],tbl_Kunder[Kundkategori])</f>
        <v>Offentligt</v>
      </c>
      <c r="K216" t="str">
        <f>_xlfn.XLOOKUP(tbl_Data[[#This Row],[Kundnr]],tbl_Kunder[Kundnr],tbl_Kunder[Region])</f>
        <v>Öst</v>
      </c>
      <c r="L216" t="str">
        <f>_xlfn.XLOOKUP(tbl_Data[[#This Row],[Kundnr]],tbl_Kunder[Kundnr],tbl_Kunder[Kundansvarig])</f>
        <v>Clint Billton</v>
      </c>
    </row>
    <row r="217" spans="1:12" x14ac:dyDescent="0.25">
      <c r="A217" s="1">
        <v>45640</v>
      </c>
      <c r="B217">
        <v>1001</v>
      </c>
      <c r="C217" t="s">
        <v>10</v>
      </c>
      <c r="D217" t="s">
        <v>7</v>
      </c>
      <c r="E217" t="s">
        <v>8</v>
      </c>
      <c r="F217">
        <v>8</v>
      </c>
      <c r="G217" s="2">
        <v>8140.8</v>
      </c>
      <c r="H217" s="2">
        <v>2828.8</v>
      </c>
      <c r="I217" t="str">
        <f>_xlfn.XLOOKUP(tbl_Data[[#This Row],[Kundnr]],tbl_Kunder[Kundnr],tbl_Kunder[Kundnamn])</f>
        <v>Telefonera Mera AB</v>
      </c>
      <c r="J217" t="str">
        <f>_xlfn.XLOOKUP(tbl_Data[[#This Row],[Kundnr]],tbl_Kunder[Kundnr],tbl_Kunder[Kundkategori])</f>
        <v>IT- och telecom</v>
      </c>
      <c r="K217" t="str">
        <f>_xlfn.XLOOKUP(tbl_Data[[#This Row],[Kundnr]],tbl_Kunder[Kundnr],tbl_Kunder[Region])</f>
        <v>Väst</v>
      </c>
      <c r="L217" t="str">
        <f>_xlfn.XLOOKUP(tbl_Data[[#This Row],[Kundnr]],tbl_Kunder[Kundnr],tbl_Kunder[Kundansvarig])</f>
        <v>Mac Winson</v>
      </c>
    </row>
    <row r="218" spans="1:12" x14ac:dyDescent="0.25">
      <c r="A218" s="1">
        <v>45381</v>
      </c>
      <c r="B218">
        <v>1005</v>
      </c>
      <c r="C218" t="s">
        <v>21</v>
      </c>
      <c r="D218" t="s">
        <v>7</v>
      </c>
      <c r="E218" t="s">
        <v>8</v>
      </c>
      <c r="F218">
        <v>26</v>
      </c>
      <c r="G218" s="2">
        <v>28922.400000000001</v>
      </c>
      <c r="H218" s="2">
        <v>11034.400000000001</v>
      </c>
      <c r="I218" t="str">
        <f>_xlfn.XLOOKUP(tbl_Data[[#This Row],[Kundnr]],tbl_Kunder[Kundnr],tbl_Kunder[Kundnamn])</f>
        <v>Prefolkia AB</v>
      </c>
      <c r="J218" t="str">
        <f>_xlfn.XLOOKUP(tbl_Data[[#This Row],[Kundnr]],tbl_Kunder[Kundnr],tbl_Kunder[Kundkategori])</f>
        <v>IT- och telecom</v>
      </c>
      <c r="K218" t="str">
        <f>_xlfn.XLOOKUP(tbl_Data[[#This Row],[Kundnr]],tbl_Kunder[Kundnr],tbl_Kunder[Region])</f>
        <v>Öst</v>
      </c>
      <c r="L218" t="str">
        <f>_xlfn.XLOOKUP(tbl_Data[[#This Row],[Kundnr]],tbl_Kunder[Kundnr],tbl_Kunder[Kundansvarig])</f>
        <v>Mac Winson</v>
      </c>
    </row>
    <row r="219" spans="1:12" x14ac:dyDescent="0.25">
      <c r="A219" s="1">
        <v>45199</v>
      </c>
      <c r="B219">
        <v>1008</v>
      </c>
      <c r="C219" t="s">
        <v>10</v>
      </c>
      <c r="D219" t="s">
        <v>7</v>
      </c>
      <c r="E219" t="s">
        <v>17</v>
      </c>
      <c r="F219">
        <v>13</v>
      </c>
      <c r="G219" s="2">
        <v>12480</v>
      </c>
      <c r="H219" s="2">
        <v>3848</v>
      </c>
      <c r="I219" t="str">
        <f>_xlfn.XLOOKUP(tbl_Data[[#This Row],[Kundnr]],tbl_Kunder[Kundnr],tbl_Kunder[Kundnamn])</f>
        <v>Rödtand AB</v>
      </c>
      <c r="J219" t="str">
        <f>_xlfn.XLOOKUP(tbl_Data[[#This Row],[Kundnr]],tbl_Kunder[Kundnr],tbl_Kunder[Kundkategori])</f>
        <v>Livsmedel</v>
      </c>
      <c r="K219" t="str">
        <f>_xlfn.XLOOKUP(tbl_Data[[#This Row],[Kundnr]],tbl_Kunder[Kundnr],tbl_Kunder[Region])</f>
        <v>Väst</v>
      </c>
      <c r="L219" t="str">
        <f>_xlfn.XLOOKUP(tbl_Data[[#This Row],[Kundnr]],tbl_Kunder[Kundnr],tbl_Kunder[Kundansvarig])</f>
        <v>Malte Svensson</v>
      </c>
    </row>
    <row r="220" spans="1:12" x14ac:dyDescent="0.25">
      <c r="A220" s="1">
        <v>45624</v>
      </c>
      <c r="B220">
        <v>1008</v>
      </c>
      <c r="C220" t="s">
        <v>6</v>
      </c>
      <c r="D220" t="s">
        <v>7</v>
      </c>
      <c r="E220" t="s">
        <v>17</v>
      </c>
      <c r="F220">
        <v>14</v>
      </c>
      <c r="G220" s="2">
        <v>17360</v>
      </c>
      <c r="H220" s="2">
        <v>8960</v>
      </c>
      <c r="I220" t="str">
        <f>_xlfn.XLOOKUP(tbl_Data[[#This Row],[Kundnr]],tbl_Kunder[Kundnr],tbl_Kunder[Kundnamn])</f>
        <v>Rödtand AB</v>
      </c>
      <c r="J220" t="str">
        <f>_xlfn.XLOOKUP(tbl_Data[[#This Row],[Kundnr]],tbl_Kunder[Kundnr],tbl_Kunder[Kundkategori])</f>
        <v>Livsmedel</v>
      </c>
      <c r="K220" t="str">
        <f>_xlfn.XLOOKUP(tbl_Data[[#This Row],[Kundnr]],tbl_Kunder[Kundnr],tbl_Kunder[Region])</f>
        <v>Väst</v>
      </c>
      <c r="L220" t="str">
        <f>_xlfn.XLOOKUP(tbl_Data[[#This Row],[Kundnr]],tbl_Kunder[Kundnr],tbl_Kunder[Kundansvarig])</f>
        <v>Malte Svensson</v>
      </c>
    </row>
    <row r="221" spans="1:12" x14ac:dyDescent="0.25">
      <c r="A221" s="1">
        <v>45199</v>
      </c>
      <c r="B221">
        <v>1008</v>
      </c>
      <c r="C221" t="s">
        <v>10</v>
      </c>
      <c r="D221" t="s">
        <v>7</v>
      </c>
      <c r="E221" t="s">
        <v>17</v>
      </c>
      <c r="F221">
        <v>10</v>
      </c>
      <c r="G221" s="2">
        <v>9600</v>
      </c>
      <c r="H221" s="2">
        <v>2960</v>
      </c>
      <c r="I221" t="str">
        <f>_xlfn.XLOOKUP(tbl_Data[[#This Row],[Kundnr]],tbl_Kunder[Kundnr],tbl_Kunder[Kundnamn])</f>
        <v>Rödtand AB</v>
      </c>
      <c r="J221" t="str">
        <f>_xlfn.XLOOKUP(tbl_Data[[#This Row],[Kundnr]],tbl_Kunder[Kundnr],tbl_Kunder[Kundkategori])</f>
        <v>Livsmedel</v>
      </c>
      <c r="K221" t="str">
        <f>_xlfn.XLOOKUP(tbl_Data[[#This Row],[Kundnr]],tbl_Kunder[Kundnr],tbl_Kunder[Region])</f>
        <v>Väst</v>
      </c>
      <c r="L221" t="str">
        <f>_xlfn.XLOOKUP(tbl_Data[[#This Row],[Kundnr]],tbl_Kunder[Kundnr],tbl_Kunder[Kundansvarig])</f>
        <v>Malte Svensson</v>
      </c>
    </row>
    <row r="222" spans="1:12" x14ac:dyDescent="0.25">
      <c r="A222" s="1">
        <v>45256</v>
      </c>
      <c r="B222">
        <v>1001</v>
      </c>
      <c r="C222" t="s">
        <v>20</v>
      </c>
      <c r="D222" t="s">
        <v>15</v>
      </c>
      <c r="E222" t="s">
        <v>8</v>
      </c>
      <c r="F222">
        <v>3</v>
      </c>
      <c r="G222" s="2">
        <v>4960.8</v>
      </c>
      <c r="H222" s="2">
        <v>2416.8000000000002</v>
      </c>
      <c r="I222" t="str">
        <f>_xlfn.XLOOKUP(tbl_Data[[#This Row],[Kundnr]],tbl_Kunder[Kundnr],tbl_Kunder[Kundnamn])</f>
        <v>Telefonera Mera AB</v>
      </c>
      <c r="J222" t="str">
        <f>_xlfn.XLOOKUP(tbl_Data[[#This Row],[Kundnr]],tbl_Kunder[Kundnr],tbl_Kunder[Kundkategori])</f>
        <v>IT- och telecom</v>
      </c>
      <c r="K222" t="str">
        <f>_xlfn.XLOOKUP(tbl_Data[[#This Row],[Kundnr]],tbl_Kunder[Kundnr],tbl_Kunder[Region])</f>
        <v>Väst</v>
      </c>
      <c r="L222" t="str">
        <f>_xlfn.XLOOKUP(tbl_Data[[#This Row],[Kundnr]],tbl_Kunder[Kundnr],tbl_Kunder[Kundansvarig])</f>
        <v>Mac Winson</v>
      </c>
    </row>
    <row r="223" spans="1:12" x14ac:dyDescent="0.25">
      <c r="A223" s="1">
        <v>45101</v>
      </c>
      <c r="B223">
        <v>1005</v>
      </c>
      <c r="C223" t="s">
        <v>10</v>
      </c>
      <c r="D223" t="s">
        <v>7</v>
      </c>
      <c r="E223" t="s">
        <v>8</v>
      </c>
      <c r="F223">
        <v>22</v>
      </c>
      <c r="G223" s="2">
        <v>21753.600000000002</v>
      </c>
      <c r="H223" s="2">
        <v>7145.6000000000022</v>
      </c>
      <c r="I223" t="str">
        <f>_xlfn.XLOOKUP(tbl_Data[[#This Row],[Kundnr]],tbl_Kunder[Kundnr],tbl_Kunder[Kundnamn])</f>
        <v>Prefolkia AB</v>
      </c>
      <c r="J223" t="str">
        <f>_xlfn.XLOOKUP(tbl_Data[[#This Row],[Kundnr]],tbl_Kunder[Kundnr],tbl_Kunder[Kundkategori])</f>
        <v>IT- och telecom</v>
      </c>
      <c r="K223" t="str">
        <f>_xlfn.XLOOKUP(tbl_Data[[#This Row],[Kundnr]],tbl_Kunder[Kundnr],tbl_Kunder[Region])</f>
        <v>Öst</v>
      </c>
      <c r="L223" t="str">
        <f>_xlfn.XLOOKUP(tbl_Data[[#This Row],[Kundnr]],tbl_Kunder[Kundnr],tbl_Kunder[Kundansvarig])</f>
        <v>Mac Winson</v>
      </c>
    </row>
    <row r="224" spans="1:12" x14ac:dyDescent="0.25">
      <c r="A224" s="1">
        <v>45211</v>
      </c>
      <c r="B224">
        <v>1003</v>
      </c>
      <c r="C224" t="s">
        <v>14</v>
      </c>
      <c r="D224" t="s">
        <v>15</v>
      </c>
      <c r="E224" t="s">
        <v>12</v>
      </c>
      <c r="F224">
        <v>16</v>
      </c>
      <c r="G224" s="2">
        <v>21504</v>
      </c>
      <c r="H224" s="2">
        <v>9728</v>
      </c>
      <c r="I224" t="str">
        <f>_xlfn.XLOOKUP(tbl_Data[[#This Row],[Kundnr]],tbl_Kunder[Kundnr],tbl_Kunder[Kundnamn])</f>
        <v>Vårdia AB</v>
      </c>
      <c r="J224" t="str">
        <f>_xlfn.XLOOKUP(tbl_Data[[#This Row],[Kundnr]],tbl_Kunder[Kundnr],tbl_Kunder[Kundkategori])</f>
        <v>Offentligt</v>
      </c>
      <c r="K224" t="str">
        <f>_xlfn.XLOOKUP(tbl_Data[[#This Row],[Kundnr]],tbl_Kunder[Kundnr],tbl_Kunder[Region])</f>
        <v>Syd</v>
      </c>
      <c r="L224" t="str">
        <f>_xlfn.XLOOKUP(tbl_Data[[#This Row],[Kundnr]],tbl_Kunder[Kundnr],tbl_Kunder[Kundansvarig])</f>
        <v>Clint Billton</v>
      </c>
    </row>
    <row r="225" spans="1:12" x14ac:dyDescent="0.25">
      <c r="A225" s="1">
        <v>45001</v>
      </c>
      <c r="B225">
        <v>1001</v>
      </c>
      <c r="C225" t="s">
        <v>23</v>
      </c>
      <c r="D225" t="s">
        <v>15</v>
      </c>
      <c r="E225" t="s">
        <v>8</v>
      </c>
      <c r="F225">
        <v>13</v>
      </c>
      <c r="G225" s="2">
        <v>19292</v>
      </c>
      <c r="H225" s="2">
        <v>9412</v>
      </c>
      <c r="I225" t="str">
        <f>_xlfn.XLOOKUP(tbl_Data[[#This Row],[Kundnr]],tbl_Kunder[Kundnr],tbl_Kunder[Kundnamn])</f>
        <v>Telefonera Mera AB</v>
      </c>
      <c r="J225" t="str">
        <f>_xlfn.XLOOKUP(tbl_Data[[#This Row],[Kundnr]],tbl_Kunder[Kundnr],tbl_Kunder[Kundkategori])</f>
        <v>IT- och telecom</v>
      </c>
      <c r="K225" t="str">
        <f>_xlfn.XLOOKUP(tbl_Data[[#This Row],[Kundnr]],tbl_Kunder[Kundnr],tbl_Kunder[Region])</f>
        <v>Väst</v>
      </c>
      <c r="L225" t="str">
        <f>_xlfn.XLOOKUP(tbl_Data[[#This Row],[Kundnr]],tbl_Kunder[Kundnr],tbl_Kunder[Kundansvarig])</f>
        <v>Mac Winson</v>
      </c>
    </row>
    <row r="226" spans="1:12" x14ac:dyDescent="0.25">
      <c r="A226" s="1">
        <v>45279</v>
      </c>
      <c r="B226">
        <v>1005</v>
      </c>
      <c r="C226" t="s">
        <v>14</v>
      </c>
      <c r="D226" t="s">
        <v>15</v>
      </c>
      <c r="E226" t="s">
        <v>8</v>
      </c>
      <c r="F226">
        <v>10</v>
      </c>
      <c r="G226" s="2">
        <v>13184</v>
      </c>
      <c r="H226" s="2">
        <v>5824</v>
      </c>
      <c r="I226" t="str">
        <f>_xlfn.XLOOKUP(tbl_Data[[#This Row],[Kundnr]],tbl_Kunder[Kundnr],tbl_Kunder[Kundnamn])</f>
        <v>Prefolkia AB</v>
      </c>
      <c r="J226" t="str">
        <f>_xlfn.XLOOKUP(tbl_Data[[#This Row],[Kundnr]],tbl_Kunder[Kundnr],tbl_Kunder[Kundkategori])</f>
        <v>IT- och telecom</v>
      </c>
      <c r="K226" t="str">
        <f>_xlfn.XLOOKUP(tbl_Data[[#This Row],[Kundnr]],tbl_Kunder[Kundnr],tbl_Kunder[Region])</f>
        <v>Öst</v>
      </c>
      <c r="L226" t="str">
        <f>_xlfn.XLOOKUP(tbl_Data[[#This Row],[Kundnr]],tbl_Kunder[Kundnr],tbl_Kunder[Kundansvarig])</f>
        <v>Mac Winson</v>
      </c>
    </row>
    <row r="227" spans="1:12" x14ac:dyDescent="0.25">
      <c r="A227" s="1">
        <v>45061</v>
      </c>
      <c r="B227">
        <v>1003</v>
      </c>
      <c r="C227" t="s">
        <v>21</v>
      </c>
      <c r="D227" t="s">
        <v>7</v>
      </c>
      <c r="E227" t="s">
        <v>12</v>
      </c>
      <c r="F227">
        <v>13</v>
      </c>
      <c r="G227" s="2">
        <v>14742</v>
      </c>
      <c r="H227" s="2">
        <v>5798</v>
      </c>
      <c r="I227" t="str">
        <f>_xlfn.XLOOKUP(tbl_Data[[#This Row],[Kundnr]],tbl_Kunder[Kundnr],tbl_Kunder[Kundnamn])</f>
        <v>Vårdia AB</v>
      </c>
      <c r="J227" t="str">
        <f>_xlfn.XLOOKUP(tbl_Data[[#This Row],[Kundnr]],tbl_Kunder[Kundnr],tbl_Kunder[Kundkategori])</f>
        <v>Offentligt</v>
      </c>
      <c r="K227" t="str">
        <f>_xlfn.XLOOKUP(tbl_Data[[#This Row],[Kundnr]],tbl_Kunder[Kundnr],tbl_Kunder[Region])</f>
        <v>Syd</v>
      </c>
      <c r="L227" t="str">
        <f>_xlfn.XLOOKUP(tbl_Data[[#This Row],[Kundnr]],tbl_Kunder[Kundnr],tbl_Kunder[Kundansvarig])</f>
        <v>Clint Billton</v>
      </c>
    </row>
    <row r="228" spans="1:12" x14ac:dyDescent="0.25">
      <c r="A228" s="1">
        <v>45217</v>
      </c>
      <c r="B228">
        <v>1008</v>
      </c>
      <c r="C228" t="s">
        <v>21</v>
      </c>
      <c r="D228" t="s">
        <v>7</v>
      </c>
      <c r="E228" t="s">
        <v>17</v>
      </c>
      <c r="F228">
        <v>14</v>
      </c>
      <c r="G228" s="2">
        <v>15120</v>
      </c>
      <c r="H228" s="2">
        <v>5488</v>
      </c>
      <c r="I228" t="str">
        <f>_xlfn.XLOOKUP(tbl_Data[[#This Row],[Kundnr]],tbl_Kunder[Kundnr],tbl_Kunder[Kundnamn])</f>
        <v>Rödtand AB</v>
      </c>
      <c r="J228" t="str">
        <f>_xlfn.XLOOKUP(tbl_Data[[#This Row],[Kundnr]],tbl_Kunder[Kundnr],tbl_Kunder[Kundkategori])</f>
        <v>Livsmedel</v>
      </c>
      <c r="K228" t="str">
        <f>_xlfn.XLOOKUP(tbl_Data[[#This Row],[Kundnr]],tbl_Kunder[Kundnr],tbl_Kunder[Region])</f>
        <v>Väst</v>
      </c>
      <c r="L228" t="str">
        <f>_xlfn.XLOOKUP(tbl_Data[[#This Row],[Kundnr]],tbl_Kunder[Kundnr],tbl_Kunder[Kundansvarig])</f>
        <v>Malte Svensson</v>
      </c>
    </row>
    <row r="229" spans="1:12" x14ac:dyDescent="0.25">
      <c r="A229" s="1">
        <v>45547</v>
      </c>
      <c r="B229">
        <v>1001</v>
      </c>
      <c r="C229" t="s">
        <v>10</v>
      </c>
      <c r="D229" t="s">
        <v>7</v>
      </c>
      <c r="E229" t="s">
        <v>8</v>
      </c>
      <c r="F229">
        <v>16</v>
      </c>
      <c r="G229" s="2">
        <v>16281.6</v>
      </c>
      <c r="H229" s="2">
        <v>5657.6</v>
      </c>
      <c r="I229" t="str">
        <f>_xlfn.XLOOKUP(tbl_Data[[#This Row],[Kundnr]],tbl_Kunder[Kundnr],tbl_Kunder[Kundnamn])</f>
        <v>Telefonera Mera AB</v>
      </c>
      <c r="J229" t="str">
        <f>_xlfn.XLOOKUP(tbl_Data[[#This Row],[Kundnr]],tbl_Kunder[Kundnr],tbl_Kunder[Kundkategori])</f>
        <v>IT- och telecom</v>
      </c>
      <c r="K229" t="str">
        <f>_xlfn.XLOOKUP(tbl_Data[[#This Row],[Kundnr]],tbl_Kunder[Kundnr],tbl_Kunder[Region])</f>
        <v>Väst</v>
      </c>
      <c r="L229" t="str">
        <f>_xlfn.XLOOKUP(tbl_Data[[#This Row],[Kundnr]],tbl_Kunder[Kundnr],tbl_Kunder[Kundansvarig])</f>
        <v>Mac Winson</v>
      </c>
    </row>
    <row r="230" spans="1:12" x14ac:dyDescent="0.25">
      <c r="A230" s="1">
        <v>45173</v>
      </c>
      <c r="B230">
        <v>1008</v>
      </c>
      <c r="C230" t="s">
        <v>14</v>
      </c>
      <c r="D230" t="s">
        <v>15</v>
      </c>
      <c r="E230" t="s">
        <v>17</v>
      </c>
      <c r="F230">
        <v>9</v>
      </c>
      <c r="G230" s="2">
        <v>11520</v>
      </c>
      <c r="H230" s="2">
        <v>4896</v>
      </c>
      <c r="I230" t="str">
        <f>_xlfn.XLOOKUP(tbl_Data[[#This Row],[Kundnr]],tbl_Kunder[Kundnr],tbl_Kunder[Kundnamn])</f>
        <v>Rödtand AB</v>
      </c>
      <c r="J230" t="str">
        <f>_xlfn.XLOOKUP(tbl_Data[[#This Row],[Kundnr]],tbl_Kunder[Kundnr],tbl_Kunder[Kundkategori])</f>
        <v>Livsmedel</v>
      </c>
      <c r="K230" t="str">
        <f>_xlfn.XLOOKUP(tbl_Data[[#This Row],[Kundnr]],tbl_Kunder[Kundnr],tbl_Kunder[Region])</f>
        <v>Väst</v>
      </c>
      <c r="L230" t="str">
        <f>_xlfn.XLOOKUP(tbl_Data[[#This Row],[Kundnr]],tbl_Kunder[Kundnr],tbl_Kunder[Kundansvarig])</f>
        <v>Malte Svensson</v>
      </c>
    </row>
    <row r="231" spans="1:12" x14ac:dyDescent="0.25">
      <c r="A231" s="1">
        <v>45093</v>
      </c>
      <c r="B231">
        <v>1004</v>
      </c>
      <c r="C231" t="s">
        <v>23</v>
      </c>
      <c r="D231" t="s">
        <v>15</v>
      </c>
      <c r="E231" t="s">
        <v>16</v>
      </c>
      <c r="F231">
        <v>12</v>
      </c>
      <c r="G231" s="2">
        <v>18480.000000000004</v>
      </c>
      <c r="H231" s="2">
        <v>9360.0000000000036</v>
      </c>
      <c r="I231" t="str">
        <f>_xlfn.XLOOKUP(tbl_Data[[#This Row],[Kundnr]],tbl_Kunder[Kundnr],tbl_Kunder[Kundnamn])</f>
        <v>Mellerix AB</v>
      </c>
      <c r="J231" t="str">
        <f>_xlfn.XLOOKUP(tbl_Data[[#This Row],[Kundnr]],tbl_Kunder[Kundnr],tbl_Kunder[Kundkategori])</f>
        <v>Tillverkning</v>
      </c>
      <c r="K231" t="str">
        <f>_xlfn.XLOOKUP(tbl_Data[[#This Row],[Kundnr]],tbl_Kunder[Kundnr],tbl_Kunder[Region])</f>
        <v>Syd</v>
      </c>
      <c r="L231" t="str">
        <f>_xlfn.XLOOKUP(tbl_Data[[#This Row],[Kundnr]],tbl_Kunder[Kundnr],tbl_Kunder[Kundansvarig])</f>
        <v>Manne Faktursson</v>
      </c>
    </row>
    <row r="232" spans="1:12" x14ac:dyDescent="0.25">
      <c r="A232" s="1">
        <v>45181</v>
      </c>
      <c r="B232">
        <v>1004</v>
      </c>
      <c r="C232" t="s">
        <v>23</v>
      </c>
      <c r="D232" t="s">
        <v>15</v>
      </c>
      <c r="E232" t="s">
        <v>16</v>
      </c>
      <c r="F232">
        <v>11</v>
      </c>
      <c r="G232" s="2">
        <v>16940.000000000004</v>
      </c>
      <c r="H232" s="2">
        <v>8580.0000000000036</v>
      </c>
      <c r="I232" t="str">
        <f>_xlfn.XLOOKUP(tbl_Data[[#This Row],[Kundnr]],tbl_Kunder[Kundnr],tbl_Kunder[Kundnamn])</f>
        <v>Mellerix AB</v>
      </c>
      <c r="J232" t="str">
        <f>_xlfn.XLOOKUP(tbl_Data[[#This Row],[Kundnr]],tbl_Kunder[Kundnr],tbl_Kunder[Kundkategori])</f>
        <v>Tillverkning</v>
      </c>
      <c r="K232" t="str">
        <f>_xlfn.XLOOKUP(tbl_Data[[#This Row],[Kundnr]],tbl_Kunder[Kundnr],tbl_Kunder[Region])</f>
        <v>Syd</v>
      </c>
      <c r="L232" t="str">
        <f>_xlfn.XLOOKUP(tbl_Data[[#This Row],[Kundnr]],tbl_Kunder[Kundnr],tbl_Kunder[Kundansvarig])</f>
        <v>Manne Faktursson</v>
      </c>
    </row>
    <row r="233" spans="1:12" x14ac:dyDescent="0.25">
      <c r="A233" s="1">
        <v>45206</v>
      </c>
      <c r="B233">
        <v>1004</v>
      </c>
      <c r="C233" t="s">
        <v>6</v>
      </c>
      <c r="D233" t="s">
        <v>7</v>
      </c>
      <c r="E233" t="s">
        <v>16</v>
      </c>
      <c r="F233">
        <v>11</v>
      </c>
      <c r="G233" s="2">
        <v>15004</v>
      </c>
      <c r="H233" s="2">
        <v>8404</v>
      </c>
      <c r="I233" t="str">
        <f>_xlfn.XLOOKUP(tbl_Data[[#This Row],[Kundnr]],tbl_Kunder[Kundnr],tbl_Kunder[Kundnamn])</f>
        <v>Mellerix AB</v>
      </c>
      <c r="J233" t="str">
        <f>_xlfn.XLOOKUP(tbl_Data[[#This Row],[Kundnr]],tbl_Kunder[Kundnr],tbl_Kunder[Kundkategori])</f>
        <v>Tillverkning</v>
      </c>
      <c r="K233" t="str">
        <f>_xlfn.XLOOKUP(tbl_Data[[#This Row],[Kundnr]],tbl_Kunder[Kundnr],tbl_Kunder[Region])</f>
        <v>Syd</v>
      </c>
      <c r="L233" t="str">
        <f>_xlfn.XLOOKUP(tbl_Data[[#This Row],[Kundnr]],tbl_Kunder[Kundnr],tbl_Kunder[Kundansvarig])</f>
        <v>Manne Faktursson</v>
      </c>
    </row>
    <row r="234" spans="1:12" x14ac:dyDescent="0.25">
      <c r="A234" s="1">
        <v>44940</v>
      </c>
      <c r="B234">
        <v>1001</v>
      </c>
      <c r="C234" t="s">
        <v>10</v>
      </c>
      <c r="D234" t="s">
        <v>7</v>
      </c>
      <c r="E234" t="s">
        <v>8</v>
      </c>
      <c r="F234">
        <v>30</v>
      </c>
      <c r="G234" s="2">
        <v>30528</v>
      </c>
      <c r="H234" s="2">
        <v>10608</v>
      </c>
      <c r="I234" t="str">
        <f>_xlfn.XLOOKUP(tbl_Data[[#This Row],[Kundnr]],tbl_Kunder[Kundnr],tbl_Kunder[Kundnamn])</f>
        <v>Telefonera Mera AB</v>
      </c>
      <c r="J234" t="str">
        <f>_xlfn.XLOOKUP(tbl_Data[[#This Row],[Kundnr]],tbl_Kunder[Kundnr],tbl_Kunder[Kundkategori])</f>
        <v>IT- och telecom</v>
      </c>
      <c r="K234" t="str">
        <f>_xlfn.XLOOKUP(tbl_Data[[#This Row],[Kundnr]],tbl_Kunder[Kundnr],tbl_Kunder[Region])</f>
        <v>Väst</v>
      </c>
      <c r="L234" t="str">
        <f>_xlfn.XLOOKUP(tbl_Data[[#This Row],[Kundnr]],tbl_Kunder[Kundnr],tbl_Kunder[Kundansvarig])</f>
        <v>Mac Winson</v>
      </c>
    </row>
    <row r="235" spans="1:12" x14ac:dyDescent="0.25">
      <c r="A235" s="1">
        <v>45254</v>
      </c>
      <c r="B235">
        <v>1001</v>
      </c>
      <c r="C235" t="s">
        <v>14</v>
      </c>
      <c r="D235" t="s">
        <v>15</v>
      </c>
      <c r="E235" t="s">
        <v>8</v>
      </c>
      <c r="F235">
        <v>21</v>
      </c>
      <c r="G235" s="2">
        <v>28492.800000000003</v>
      </c>
      <c r="H235" s="2">
        <v>13036.800000000003</v>
      </c>
      <c r="I235" t="str">
        <f>_xlfn.XLOOKUP(tbl_Data[[#This Row],[Kundnr]],tbl_Kunder[Kundnr],tbl_Kunder[Kundnamn])</f>
        <v>Telefonera Mera AB</v>
      </c>
      <c r="J235" t="str">
        <f>_xlfn.XLOOKUP(tbl_Data[[#This Row],[Kundnr]],tbl_Kunder[Kundnr],tbl_Kunder[Kundkategori])</f>
        <v>IT- och telecom</v>
      </c>
      <c r="K235" t="str">
        <f>_xlfn.XLOOKUP(tbl_Data[[#This Row],[Kundnr]],tbl_Kunder[Kundnr],tbl_Kunder[Region])</f>
        <v>Väst</v>
      </c>
      <c r="L235" t="str">
        <f>_xlfn.XLOOKUP(tbl_Data[[#This Row],[Kundnr]],tbl_Kunder[Kundnr],tbl_Kunder[Kundansvarig])</f>
        <v>Mac Winson</v>
      </c>
    </row>
    <row r="236" spans="1:12" x14ac:dyDescent="0.25">
      <c r="A236" s="1">
        <v>45199</v>
      </c>
      <c r="B236">
        <v>1001</v>
      </c>
      <c r="C236" t="s">
        <v>21</v>
      </c>
      <c r="D236" t="s">
        <v>7</v>
      </c>
      <c r="E236" t="s">
        <v>8</v>
      </c>
      <c r="F236">
        <v>4</v>
      </c>
      <c r="G236" s="2">
        <v>4579.2</v>
      </c>
      <c r="H236" s="2">
        <v>1827.1999999999998</v>
      </c>
      <c r="I236" t="str">
        <f>_xlfn.XLOOKUP(tbl_Data[[#This Row],[Kundnr]],tbl_Kunder[Kundnr],tbl_Kunder[Kundnamn])</f>
        <v>Telefonera Mera AB</v>
      </c>
      <c r="J236" t="str">
        <f>_xlfn.XLOOKUP(tbl_Data[[#This Row],[Kundnr]],tbl_Kunder[Kundnr],tbl_Kunder[Kundkategori])</f>
        <v>IT- och telecom</v>
      </c>
      <c r="K236" t="str">
        <f>_xlfn.XLOOKUP(tbl_Data[[#This Row],[Kundnr]],tbl_Kunder[Kundnr],tbl_Kunder[Region])</f>
        <v>Väst</v>
      </c>
      <c r="L236" t="str">
        <f>_xlfn.XLOOKUP(tbl_Data[[#This Row],[Kundnr]],tbl_Kunder[Kundnr],tbl_Kunder[Kundansvarig])</f>
        <v>Mac Winson</v>
      </c>
    </row>
    <row r="237" spans="1:12" x14ac:dyDescent="0.25">
      <c r="A237" s="1">
        <v>45594</v>
      </c>
      <c r="B237">
        <v>1001</v>
      </c>
      <c r="C237" t="s">
        <v>21</v>
      </c>
      <c r="D237" t="s">
        <v>7</v>
      </c>
      <c r="E237" t="s">
        <v>8</v>
      </c>
      <c r="F237">
        <v>10</v>
      </c>
      <c r="G237" s="2">
        <v>11448</v>
      </c>
      <c r="H237" s="2">
        <v>4568</v>
      </c>
      <c r="I237" t="str">
        <f>_xlfn.XLOOKUP(tbl_Data[[#This Row],[Kundnr]],tbl_Kunder[Kundnr],tbl_Kunder[Kundnamn])</f>
        <v>Telefonera Mera AB</v>
      </c>
      <c r="J237" t="str">
        <f>_xlfn.XLOOKUP(tbl_Data[[#This Row],[Kundnr]],tbl_Kunder[Kundnr],tbl_Kunder[Kundkategori])</f>
        <v>IT- och telecom</v>
      </c>
      <c r="K237" t="str">
        <f>_xlfn.XLOOKUP(tbl_Data[[#This Row],[Kundnr]],tbl_Kunder[Kundnr],tbl_Kunder[Region])</f>
        <v>Väst</v>
      </c>
      <c r="L237" t="str">
        <f>_xlfn.XLOOKUP(tbl_Data[[#This Row],[Kundnr]],tbl_Kunder[Kundnr],tbl_Kunder[Kundansvarig])</f>
        <v>Mac Winson</v>
      </c>
    </row>
    <row r="238" spans="1:12" x14ac:dyDescent="0.25">
      <c r="A238" s="1">
        <v>45614</v>
      </c>
      <c r="B238">
        <v>1004</v>
      </c>
      <c r="C238" t="s">
        <v>6</v>
      </c>
      <c r="D238" t="s">
        <v>7</v>
      </c>
      <c r="E238" t="s">
        <v>16</v>
      </c>
      <c r="F238">
        <v>16</v>
      </c>
      <c r="G238" s="2">
        <v>21824</v>
      </c>
      <c r="H238" s="2">
        <v>12224</v>
      </c>
      <c r="I238" t="str">
        <f>_xlfn.XLOOKUP(tbl_Data[[#This Row],[Kundnr]],tbl_Kunder[Kundnr],tbl_Kunder[Kundnamn])</f>
        <v>Mellerix AB</v>
      </c>
      <c r="J238" t="str">
        <f>_xlfn.XLOOKUP(tbl_Data[[#This Row],[Kundnr]],tbl_Kunder[Kundnr],tbl_Kunder[Kundkategori])</f>
        <v>Tillverkning</v>
      </c>
      <c r="K238" t="str">
        <f>_xlfn.XLOOKUP(tbl_Data[[#This Row],[Kundnr]],tbl_Kunder[Kundnr],tbl_Kunder[Region])</f>
        <v>Syd</v>
      </c>
      <c r="L238" t="str">
        <f>_xlfn.XLOOKUP(tbl_Data[[#This Row],[Kundnr]],tbl_Kunder[Kundnr],tbl_Kunder[Kundansvarig])</f>
        <v>Manne Faktursson</v>
      </c>
    </row>
    <row r="239" spans="1:12" x14ac:dyDescent="0.25">
      <c r="A239" s="1">
        <v>45167</v>
      </c>
      <c r="B239">
        <v>1003</v>
      </c>
      <c r="C239" t="s">
        <v>14</v>
      </c>
      <c r="D239" t="s">
        <v>15</v>
      </c>
      <c r="E239" t="s">
        <v>12</v>
      </c>
      <c r="F239">
        <v>23</v>
      </c>
      <c r="G239" s="2">
        <v>30912</v>
      </c>
      <c r="H239" s="2">
        <v>13984</v>
      </c>
      <c r="I239" t="str">
        <f>_xlfn.XLOOKUP(tbl_Data[[#This Row],[Kundnr]],tbl_Kunder[Kundnr],tbl_Kunder[Kundnamn])</f>
        <v>Vårdia AB</v>
      </c>
      <c r="J239" t="str">
        <f>_xlfn.XLOOKUP(tbl_Data[[#This Row],[Kundnr]],tbl_Kunder[Kundnr],tbl_Kunder[Kundkategori])</f>
        <v>Offentligt</v>
      </c>
      <c r="K239" t="str">
        <f>_xlfn.XLOOKUP(tbl_Data[[#This Row],[Kundnr]],tbl_Kunder[Kundnr],tbl_Kunder[Region])</f>
        <v>Syd</v>
      </c>
      <c r="L239" t="str">
        <f>_xlfn.XLOOKUP(tbl_Data[[#This Row],[Kundnr]],tbl_Kunder[Kundnr],tbl_Kunder[Kundansvarig])</f>
        <v>Clint Billton</v>
      </c>
    </row>
    <row r="240" spans="1:12" x14ac:dyDescent="0.25">
      <c r="A240" s="1">
        <v>45341</v>
      </c>
      <c r="B240">
        <v>1007</v>
      </c>
      <c r="C240" t="s">
        <v>14</v>
      </c>
      <c r="D240" t="s">
        <v>15</v>
      </c>
      <c r="E240" t="s">
        <v>16</v>
      </c>
      <c r="F240">
        <v>21</v>
      </c>
      <c r="G240" s="2">
        <v>22848</v>
      </c>
      <c r="H240" s="2">
        <v>7392</v>
      </c>
      <c r="I240" t="str">
        <f>_xlfn.XLOOKUP(tbl_Data[[#This Row],[Kundnr]],tbl_Kunder[Kundnr],tbl_Kunder[Kundnamn])</f>
        <v>Rellaxion AB</v>
      </c>
      <c r="J240" t="str">
        <f>_xlfn.XLOOKUP(tbl_Data[[#This Row],[Kundnr]],tbl_Kunder[Kundnr],tbl_Kunder[Kundkategori])</f>
        <v>Tillverkning</v>
      </c>
      <c r="K240" t="str">
        <f>_xlfn.XLOOKUP(tbl_Data[[#This Row],[Kundnr]],tbl_Kunder[Kundnr],tbl_Kunder[Region])</f>
        <v>Väst</v>
      </c>
      <c r="L240" t="str">
        <f>_xlfn.XLOOKUP(tbl_Data[[#This Row],[Kundnr]],tbl_Kunder[Kundnr],tbl_Kunder[Kundansvarig])</f>
        <v>Manne Faktursson</v>
      </c>
    </row>
    <row r="241" spans="1:12" x14ac:dyDescent="0.25">
      <c r="A241" s="1">
        <v>45437</v>
      </c>
      <c r="B241">
        <v>1001</v>
      </c>
      <c r="C241" t="s">
        <v>21</v>
      </c>
      <c r="D241" t="s">
        <v>7</v>
      </c>
      <c r="E241" t="s">
        <v>8</v>
      </c>
      <c r="F241">
        <v>18</v>
      </c>
      <c r="G241" s="2">
        <v>20606.399999999998</v>
      </c>
      <c r="H241" s="2">
        <v>8222.3999999999978</v>
      </c>
      <c r="I241" t="str">
        <f>_xlfn.XLOOKUP(tbl_Data[[#This Row],[Kundnr]],tbl_Kunder[Kundnr],tbl_Kunder[Kundnamn])</f>
        <v>Telefonera Mera AB</v>
      </c>
      <c r="J241" t="str">
        <f>_xlfn.XLOOKUP(tbl_Data[[#This Row],[Kundnr]],tbl_Kunder[Kundnr],tbl_Kunder[Kundkategori])</f>
        <v>IT- och telecom</v>
      </c>
      <c r="K241" t="str">
        <f>_xlfn.XLOOKUP(tbl_Data[[#This Row],[Kundnr]],tbl_Kunder[Kundnr],tbl_Kunder[Region])</f>
        <v>Väst</v>
      </c>
      <c r="L241" t="str">
        <f>_xlfn.XLOOKUP(tbl_Data[[#This Row],[Kundnr]],tbl_Kunder[Kundnr],tbl_Kunder[Kundansvarig])</f>
        <v>Mac Winson</v>
      </c>
    </row>
    <row r="242" spans="1:12" x14ac:dyDescent="0.25">
      <c r="A242" s="1">
        <v>45559</v>
      </c>
      <c r="B242">
        <v>1010</v>
      </c>
      <c r="C242" t="s">
        <v>14</v>
      </c>
      <c r="D242" t="s">
        <v>15</v>
      </c>
      <c r="E242" t="s">
        <v>17</v>
      </c>
      <c r="F242">
        <v>14</v>
      </c>
      <c r="G242" s="2">
        <v>14156.800000000001</v>
      </c>
      <c r="H242" s="2">
        <v>3852.8000000000011</v>
      </c>
      <c r="I242" t="str">
        <f>_xlfn.XLOOKUP(tbl_Data[[#This Row],[Kundnr]],tbl_Kunder[Kundnr],tbl_Kunder[Kundnamn])</f>
        <v>Trollerilådan AB</v>
      </c>
      <c r="J242" t="str">
        <f>_xlfn.XLOOKUP(tbl_Data[[#This Row],[Kundnr]],tbl_Kunder[Kundnr],tbl_Kunder[Kundkategori])</f>
        <v>Livsmedel</v>
      </c>
      <c r="K242" t="str">
        <f>_xlfn.XLOOKUP(tbl_Data[[#This Row],[Kundnr]],tbl_Kunder[Kundnr],tbl_Kunder[Region])</f>
        <v>Syd</v>
      </c>
      <c r="L242" t="str">
        <f>_xlfn.XLOOKUP(tbl_Data[[#This Row],[Kundnr]],tbl_Kunder[Kundnr],tbl_Kunder[Kundansvarig])</f>
        <v>Malte Svensson</v>
      </c>
    </row>
    <row r="243" spans="1:12" x14ac:dyDescent="0.25">
      <c r="A243" s="1">
        <v>45197</v>
      </c>
      <c r="B243">
        <v>1003</v>
      </c>
      <c r="C243" t="s">
        <v>23</v>
      </c>
      <c r="D243" t="s">
        <v>15</v>
      </c>
      <c r="E243" t="s">
        <v>12</v>
      </c>
      <c r="F243">
        <v>14</v>
      </c>
      <c r="G243" s="2">
        <v>20580</v>
      </c>
      <c r="H243" s="2">
        <v>9940</v>
      </c>
      <c r="I243" t="str">
        <f>_xlfn.XLOOKUP(tbl_Data[[#This Row],[Kundnr]],tbl_Kunder[Kundnr],tbl_Kunder[Kundnamn])</f>
        <v>Vårdia AB</v>
      </c>
      <c r="J243" t="str">
        <f>_xlfn.XLOOKUP(tbl_Data[[#This Row],[Kundnr]],tbl_Kunder[Kundnr],tbl_Kunder[Kundkategori])</f>
        <v>Offentligt</v>
      </c>
      <c r="K243" t="str">
        <f>_xlfn.XLOOKUP(tbl_Data[[#This Row],[Kundnr]],tbl_Kunder[Kundnr],tbl_Kunder[Region])</f>
        <v>Syd</v>
      </c>
      <c r="L243" t="str">
        <f>_xlfn.XLOOKUP(tbl_Data[[#This Row],[Kundnr]],tbl_Kunder[Kundnr],tbl_Kunder[Kundansvarig])</f>
        <v>Clint Billton</v>
      </c>
    </row>
    <row r="244" spans="1:12" x14ac:dyDescent="0.25">
      <c r="A244" s="1">
        <v>45128</v>
      </c>
      <c r="B244">
        <v>1009</v>
      </c>
      <c r="C244" t="s">
        <v>6</v>
      </c>
      <c r="D244" t="s">
        <v>7</v>
      </c>
      <c r="E244" t="s">
        <v>16</v>
      </c>
      <c r="F244">
        <v>17</v>
      </c>
      <c r="G244" s="2">
        <v>20236.8</v>
      </c>
      <c r="H244" s="2">
        <v>10036.799999999999</v>
      </c>
      <c r="I244" t="str">
        <f>_xlfn.XLOOKUP(tbl_Data[[#This Row],[Kundnr]],tbl_Kunder[Kundnr],tbl_Kunder[Kundnamn])</f>
        <v>Bollberga AB</v>
      </c>
      <c r="J244" t="str">
        <f>_xlfn.XLOOKUP(tbl_Data[[#This Row],[Kundnr]],tbl_Kunder[Kundnr],tbl_Kunder[Kundkategori])</f>
        <v>Tillverkning</v>
      </c>
      <c r="K244" t="str">
        <f>_xlfn.XLOOKUP(tbl_Data[[#This Row],[Kundnr]],tbl_Kunder[Kundnr],tbl_Kunder[Region])</f>
        <v>Öst</v>
      </c>
      <c r="L244" t="str">
        <f>_xlfn.XLOOKUP(tbl_Data[[#This Row],[Kundnr]],tbl_Kunder[Kundnr],tbl_Kunder[Kundansvarig])</f>
        <v>Manne Faktursson</v>
      </c>
    </row>
    <row r="245" spans="1:12" x14ac:dyDescent="0.25">
      <c r="A245" s="1">
        <v>45182</v>
      </c>
      <c r="B245">
        <v>1003</v>
      </c>
      <c r="C245" t="s">
        <v>23</v>
      </c>
      <c r="D245" t="s">
        <v>15</v>
      </c>
      <c r="E245" t="s">
        <v>12</v>
      </c>
      <c r="F245">
        <v>13</v>
      </c>
      <c r="G245" s="2">
        <v>19110</v>
      </c>
      <c r="H245" s="2">
        <v>9230</v>
      </c>
      <c r="I245" t="str">
        <f>_xlfn.XLOOKUP(tbl_Data[[#This Row],[Kundnr]],tbl_Kunder[Kundnr],tbl_Kunder[Kundnamn])</f>
        <v>Vårdia AB</v>
      </c>
      <c r="J245" t="str">
        <f>_xlfn.XLOOKUP(tbl_Data[[#This Row],[Kundnr]],tbl_Kunder[Kundnr],tbl_Kunder[Kundkategori])</f>
        <v>Offentligt</v>
      </c>
      <c r="K245" t="str">
        <f>_xlfn.XLOOKUP(tbl_Data[[#This Row],[Kundnr]],tbl_Kunder[Kundnr],tbl_Kunder[Region])</f>
        <v>Syd</v>
      </c>
      <c r="L245" t="str">
        <f>_xlfn.XLOOKUP(tbl_Data[[#This Row],[Kundnr]],tbl_Kunder[Kundnr],tbl_Kunder[Kundansvarig])</f>
        <v>Clint Billton</v>
      </c>
    </row>
    <row r="246" spans="1:12" x14ac:dyDescent="0.25">
      <c r="A246" s="1">
        <v>45266</v>
      </c>
      <c r="B246">
        <v>1001</v>
      </c>
      <c r="C246" t="s">
        <v>20</v>
      </c>
      <c r="D246" t="s">
        <v>15</v>
      </c>
      <c r="E246" t="s">
        <v>8</v>
      </c>
      <c r="F246">
        <v>10</v>
      </c>
      <c r="G246" s="2">
        <v>16536</v>
      </c>
      <c r="H246" s="2">
        <v>8056</v>
      </c>
      <c r="I246" t="str">
        <f>_xlfn.XLOOKUP(tbl_Data[[#This Row],[Kundnr]],tbl_Kunder[Kundnr],tbl_Kunder[Kundnamn])</f>
        <v>Telefonera Mera AB</v>
      </c>
      <c r="J246" t="str">
        <f>_xlfn.XLOOKUP(tbl_Data[[#This Row],[Kundnr]],tbl_Kunder[Kundnr],tbl_Kunder[Kundkategori])</f>
        <v>IT- och telecom</v>
      </c>
      <c r="K246" t="str">
        <f>_xlfn.XLOOKUP(tbl_Data[[#This Row],[Kundnr]],tbl_Kunder[Kundnr],tbl_Kunder[Region])</f>
        <v>Väst</v>
      </c>
      <c r="L246" t="str">
        <f>_xlfn.XLOOKUP(tbl_Data[[#This Row],[Kundnr]],tbl_Kunder[Kundnr],tbl_Kunder[Kundansvarig])</f>
        <v>Mac Winson</v>
      </c>
    </row>
    <row r="247" spans="1:12" x14ac:dyDescent="0.25">
      <c r="A247" s="1">
        <v>45634</v>
      </c>
      <c r="B247">
        <v>1002</v>
      </c>
      <c r="C247" t="s">
        <v>21</v>
      </c>
      <c r="D247" t="s">
        <v>7</v>
      </c>
      <c r="E247" t="s">
        <v>8</v>
      </c>
      <c r="F247">
        <v>29</v>
      </c>
      <c r="G247" s="2">
        <v>29754</v>
      </c>
      <c r="H247" s="2">
        <v>9802</v>
      </c>
      <c r="I247" t="str">
        <f>_xlfn.XLOOKUP(tbl_Data[[#This Row],[Kundnr]],tbl_Kunder[Kundnr],tbl_Kunder[Kundnamn])</f>
        <v>Brellboxy AB</v>
      </c>
      <c r="J247" t="str">
        <f>_xlfn.XLOOKUP(tbl_Data[[#This Row],[Kundnr]],tbl_Kunder[Kundnr],tbl_Kunder[Kundkategori])</f>
        <v>IT- och telecom</v>
      </c>
      <c r="K247" t="str">
        <f>_xlfn.XLOOKUP(tbl_Data[[#This Row],[Kundnr]],tbl_Kunder[Kundnr],tbl_Kunder[Region])</f>
        <v>Syd</v>
      </c>
      <c r="L247" t="str">
        <f>_xlfn.XLOOKUP(tbl_Data[[#This Row],[Kundnr]],tbl_Kunder[Kundnr],tbl_Kunder[Kundansvarig])</f>
        <v>Mac Winson</v>
      </c>
    </row>
    <row r="248" spans="1:12" x14ac:dyDescent="0.25">
      <c r="A248" s="1">
        <v>45345</v>
      </c>
      <c r="B248">
        <v>1005</v>
      </c>
      <c r="C248" t="s">
        <v>19</v>
      </c>
      <c r="D248" t="s">
        <v>7</v>
      </c>
      <c r="E248" t="s">
        <v>8</v>
      </c>
      <c r="F248">
        <v>11</v>
      </c>
      <c r="G248" s="2">
        <v>13142.8</v>
      </c>
      <c r="H248" s="2">
        <v>5662.7999999999993</v>
      </c>
      <c r="I248" t="str">
        <f>_xlfn.XLOOKUP(tbl_Data[[#This Row],[Kundnr]],tbl_Kunder[Kundnr],tbl_Kunder[Kundnamn])</f>
        <v>Prefolkia AB</v>
      </c>
      <c r="J248" t="str">
        <f>_xlfn.XLOOKUP(tbl_Data[[#This Row],[Kundnr]],tbl_Kunder[Kundnr],tbl_Kunder[Kundkategori])</f>
        <v>IT- och telecom</v>
      </c>
      <c r="K248" t="str">
        <f>_xlfn.XLOOKUP(tbl_Data[[#This Row],[Kundnr]],tbl_Kunder[Kundnr],tbl_Kunder[Region])</f>
        <v>Öst</v>
      </c>
      <c r="L248" t="str">
        <f>_xlfn.XLOOKUP(tbl_Data[[#This Row],[Kundnr]],tbl_Kunder[Kundnr],tbl_Kunder[Kundansvarig])</f>
        <v>Mac Winson</v>
      </c>
    </row>
    <row r="249" spans="1:12" x14ac:dyDescent="0.25">
      <c r="A249" s="1">
        <v>45195</v>
      </c>
      <c r="B249">
        <v>1004</v>
      </c>
      <c r="C249" t="s">
        <v>14</v>
      </c>
      <c r="D249" t="s">
        <v>15</v>
      </c>
      <c r="E249" t="s">
        <v>16</v>
      </c>
      <c r="F249">
        <v>24</v>
      </c>
      <c r="G249" s="2">
        <v>33792</v>
      </c>
      <c r="H249" s="2">
        <v>16128</v>
      </c>
      <c r="I249" t="str">
        <f>_xlfn.XLOOKUP(tbl_Data[[#This Row],[Kundnr]],tbl_Kunder[Kundnr],tbl_Kunder[Kundnamn])</f>
        <v>Mellerix AB</v>
      </c>
      <c r="J249" t="str">
        <f>_xlfn.XLOOKUP(tbl_Data[[#This Row],[Kundnr]],tbl_Kunder[Kundnr],tbl_Kunder[Kundkategori])</f>
        <v>Tillverkning</v>
      </c>
      <c r="K249" t="str">
        <f>_xlfn.XLOOKUP(tbl_Data[[#This Row],[Kundnr]],tbl_Kunder[Kundnr],tbl_Kunder[Region])</f>
        <v>Syd</v>
      </c>
      <c r="L249" t="str">
        <f>_xlfn.XLOOKUP(tbl_Data[[#This Row],[Kundnr]],tbl_Kunder[Kundnr],tbl_Kunder[Kundansvarig])</f>
        <v>Manne Faktursson</v>
      </c>
    </row>
    <row r="250" spans="1:12" x14ac:dyDescent="0.25">
      <c r="A250" s="1">
        <v>45050</v>
      </c>
      <c r="B250">
        <v>1004</v>
      </c>
      <c r="C250" t="s">
        <v>14</v>
      </c>
      <c r="D250" t="s">
        <v>15</v>
      </c>
      <c r="E250" t="s">
        <v>16</v>
      </c>
      <c r="F250">
        <v>11</v>
      </c>
      <c r="G250" s="2">
        <v>15488</v>
      </c>
      <c r="H250" s="2">
        <v>7392</v>
      </c>
      <c r="I250" t="str">
        <f>_xlfn.XLOOKUP(tbl_Data[[#This Row],[Kundnr]],tbl_Kunder[Kundnr],tbl_Kunder[Kundnamn])</f>
        <v>Mellerix AB</v>
      </c>
      <c r="J250" t="str">
        <f>_xlfn.XLOOKUP(tbl_Data[[#This Row],[Kundnr]],tbl_Kunder[Kundnr],tbl_Kunder[Kundkategori])</f>
        <v>Tillverkning</v>
      </c>
      <c r="K250" t="str">
        <f>_xlfn.XLOOKUP(tbl_Data[[#This Row],[Kundnr]],tbl_Kunder[Kundnr],tbl_Kunder[Region])</f>
        <v>Syd</v>
      </c>
      <c r="L250" t="str">
        <f>_xlfn.XLOOKUP(tbl_Data[[#This Row],[Kundnr]],tbl_Kunder[Kundnr],tbl_Kunder[Kundansvarig])</f>
        <v>Manne Faktursson</v>
      </c>
    </row>
    <row r="251" spans="1:12" x14ac:dyDescent="0.25">
      <c r="A251" s="1">
        <v>45345</v>
      </c>
      <c r="B251">
        <v>1001</v>
      </c>
      <c r="C251" t="s">
        <v>21</v>
      </c>
      <c r="D251" t="s">
        <v>7</v>
      </c>
      <c r="E251" t="s">
        <v>8</v>
      </c>
      <c r="F251">
        <v>20</v>
      </c>
      <c r="G251" s="2">
        <v>22896</v>
      </c>
      <c r="H251" s="2">
        <v>9136</v>
      </c>
      <c r="I251" t="str">
        <f>_xlfn.XLOOKUP(tbl_Data[[#This Row],[Kundnr]],tbl_Kunder[Kundnr],tbl_Kunder[Kundnamn])</f>
        <v>Telefonera Mera AB</v>
      </c>
      <c r="J251" t="str">
        <f>_xlfn.XLOOKUP(tbl_Data[[#This Row],[Kundnr]],tbl_Kunder[Kundnr],tbl_Kunder[Kundkategori])</f>
        <v>IT- och telecom</v>
      </c>
      <c r="K251" t="str">
        <f>_xlfn.XLOOKUP(tbl_Data[[#This Row],[Kundnr]],tbl_Kunder[Kundnr],tbl_Kunder[Region])</f>
        <v>Väst</v>
      </c>
      <c r="L251" t="str">
        <f>_xlfn.XLOOKUP(tbl_Data[[#This Row],[Kundnr]],tbl_Kunder[Kundnr],tbl_Kunder[Kundansvarig])</f>
        <v>Mac Winson</v>
      </c>
    </row>
    <row r="252" spans="1:12" x14ac:dyDescent="0.25">
      <c r="A252" s="1">
        <v>45103</v>
      </c>
      <c r="B252">
        <v>1009</v>
      </c>
      <c r="C252" t="s">
        <v>21</v>
      </c>
      <c r="D252" t="s">
        <v>7</v>
      </c>
      <c r="E252" t="s">
        <v>16</v>
      </c>
      <c r="F252">
        <v>11</v>
      </c>
      <c r="G252" s="2">
        <v>11404.8</v>
      </c>
      <c r="H252" s="2">
        <v>3836.7999999999993</v>
      </c>
      <c r="I252" t="str">
        <f>_xlfn.XLOOKUP(tbl_Data[[#This Row],[Kundnr]],tbl_Kunder[Kundnr],tbl_Kunder[Kundnamn])</f>
        <v>Bollberga AB</v>
      </c>
      <c r="J252" t="str">
        <f>_xlfn.XLOOKUP(tbl_Data[[#This Row],[Kundnr]],tbl_Kunder[Kundnr],tbl_Kunder[Kundkategori])</f>
        <v>Tillverkning</v>
      </c>
      <c r="K252" t="str">
        <f>_xlfn.XLOOKUP(tbl_Data[[#This Row],[Kundnr]],tbl_Kunder[Kundnr],tbl_Kunder[Region])</f>
        <v>Öst</v>
      </c>
      <c r="L252" t="str">
        <f>_xlfn.XLOOKUP(tbl_Data[[#This Row],[Kundnr]],tbl_Kunder[Kundnr],tbl_Kunder[Kundansvarig])</f>
        <v>Manne Faktursson</v>
      </c>
    </row>
    <row r="253" spans="1:12" x14ac:dyDescent="0.25">
      <c r="A253" s="1">
        <v>45426</v>
      </c>
      <c r="B253">
        <v>1001</v>
      </c>
      <c r="C253" t="s">
        <v>10</v>
      </c>
      <c r="D253" t="s">
        <v>7</v>
      </c>
      <c r="E253" t="s">
        <v>8</v>
      </c>
      <c r="F253">
        <v>4</v>
      </c>
      <c r="G253" s="2">
        <v>4070.4</v>
      </c>
      <c r="H253" s="2">
        <v>1414.4</v>
      </c>
      <c r="I253" t="str">
        <f>_xlfn.XLOOKUP(tbl_Data[[#This Row],[Kundnr]],tbl_Kunder[Kundnr],tbl_Kunder[Kundnamn])</f>
        <v>Telefonera Mera AB</v>
      </c>
      <c r="J253" t="str">
        <f>_xlfn.XLOOKUP(tbl_Data[[#This Row],[Kundnr]],tbl_Kunder[Kundnr],tbl_Kunder[Kundkategori])</f>
        <v>IT- och telecom</v>
      </c>
      <c r="K253" t="str">
        <f>_xlfn.XLOOKUP(tbl_Data[[#This Row],[Kundnr]],tbl_Kunder[Kundnr],tbl_Kunder[Region])</f>
        <v>Väst</v>
      </c>
      <c r="L253" t="str">
        <f>_xlfn.XLOOKUP(tbl_Data[[#This Row],[Kundnr]],tbl_Kunder[Kundnr],tbl_Kunder[Kundansvarig])</f>
        <v>Mac Winson</v>
      </c>
    </row>
    <row r="254" spans="1:12" x14ac:dyDescent="0.25">
      <c r="A254" s="1">
        <v>45419</v>
      </c>
      <c r="B254">
        <v>1005</v>
      </c>
      <c r="C254" t="s">
        <v>6</v>
      </c>
      <c r="D254" t="s">
        <v>7</v>
      </c>
      <c r="E254" t="s">
        <v>8</v>
      </c>
      <c r="F254">
        <v>14</v>
      </c>
      <c r="G254" s="2">
        <v>17880.8</v>
      </c>
      <c r="H254" s="2">
        <v>9480.7999999999993</v>
      </c>
      <c r="I254" t="str">
        <f>_xlfn.XLOOKUP(tbl_Data[[#This Row],[Kundnr]],tbl_Kunder[Kundnr],tbl_Kunder[Kundnamn])</f>
        <v>Prefolkia AB</v>
      </c>
      <c r="J254" t="str">
        <f>_xlfn.XLOOKUP(tbl_Data[[#This Row],[Kundnr]],tbl_Kunder[Kundnr],tbl_Kunder[Kundkategori])</f>
        <v>IT- och telecom</v>
      </c>
      <c r="K254" t="str">
        <f>_xlfn.XLOOKUP(tbl_Data[[#This Row],[Kundnr]],tbl_Kunder[Kundnr],tbl_Kunder[Region])</f>
        <v>Öst</v>
      </c>
      <c r="L254" t="str">
        <f>_xlfn.XLOOKUP(tbl_Data[[#This Row],[Kundnr]],tbl_Kunder[Kundnr],tbl_Kunder[Kundansvarig])</f>
        <v>Mac Winson</v>
      </c>
    </row>
    <row r="255" spans="1:12" x14ac:dyDescent="0.25">
      <c r="A255" s="1">
        <v>45638</v>
      </c>
      <c r="B255">
        <v>1001</v>
      </c>
      <c r="C255" t="s">
        <v>10</v>
      </c>
      <c r="D255" t="s">
        <v>7</v>
      </c>
      <c r="E255" t="s">
        <v>8</v>
      </c>
      <c r="F255">
        <v>13</v>
      </c>
      <c r="G255" s="2">
        <v>13228.800000000001</v>
      </c>
      <c r="H255" s="2">
        <v>4596.8000000000011</v>
      </c>
      <c r="I255" t="str">
        <f>_xlfn.XLOOKUP(tbl_Data[[#This Row],[Kundnr]],tbl_Kunder[Kundnr],tbl_Kunder[Kundnamn])</f>
        <v>Telefonera Mera AB</v>
      </c>
      <c r="J255" t="str">
        <f>_xlfn.XLOOKUP(tbl_Data[[#This Row],[Kundnr]],tbl_Kunder[Kundnr],tbl_Kunder[Kundkategori])</f>
        <v>IT- och telecom</v>
      </c>
      <c r="K255" t="str">
        <f>_xlfn.XLOOKUP(tbl_Data[[#This Row],[Kundnr]],tbl_Kunder[Kundnr],tbl_Kunder[Region])</f>
        <v>Väst</v>
      </c>
      <c r="L255" t="str">
        <f>_xlfn.XLOOKUP(tbl_Data[[#This Row],[Kundnr]],tbl_Kunder[Kundnr],tbl_Kunder[Kundansvarig])</f>
        <v>Mac Winson</v>
      </c>
    </row>
    <row r="256" spans="1:12" x14ac:dyDescent="0.25">
      <c r="A256" s="1">
        <v>45086</v>
      </c>
      <c r="B256">
        <v>1004</v>
      </c>
      <c r="C256" t="s">
        <v>14</v>
      </c>
      <c r="D256" t="s">
        <v>15</v>
      </c>
      <c r="E256" t="s">
        <v>16</v>
      </c>
      <c r="F256">
        <v>19</v>
      </c>
      <c r="G256" s="2">
        <v>26752</v>
      </c>
      <c r="H256" s="2">
        <v>12768</v>
      </c>
      <c r="I256" t="str">
        <f>_xlfn.XLOOKUP(tbl_Data[[#This Row],[Kundnr]],tbl_Kunder[Kundnr],tbl_Kunder[Kundnamn])</f>
        <v>Mellerix AB</v>
      </c>
      <c r="J256" t="str">
        <f>_xlfn.XLOOKUP(tbl_Data[[#This Row],[Kundnr]],tbl_Kunder[Kundnr],tbl_Kunder[Kundkategori])</f>
        <v>Tillverkning</v>
      </c>
      <c r="K256" t="str">
        <f>_xlfn.XLOOKUP(tbl_Data[[#This Row],[Kundnr]],tbl_Kunder[Kundnr],tbl_Kunder[Region])</f>
        <v>Syd</v>
      </c>
      <c r="L256" t="str">
        <f>_xlfn.XLOOKUP(tbl_Data[[#This Row],[Kundnr]],tbl_Kunder[Kundnr],tbl_Kunder[Kundansvarig])</f>
        <v>Manne Faktursson</v>
      </c>
    </row>
    <row r="257" spans="1:12" x14ac:dyDescent="0.25">
      <c r="A257" s="1">
        <v>45374</v>
      </c>
      <c r="B257">
        <v>1003</v>
      </c>
      <c r="C257" t="s">
        <v>21</v>
      </c>
      <c r="D257" t="s">
        <v>7</v>
      </c>
      <c r="E257" t="s">
        <v>12</v>
      </c>
      <c r="F257">
        <v>11</v>
      </c>
      <c r="G257" s="2">
        <v>12474</v>
      </c>
      <c r="H257" s="2">
        <v>4906</v>
      </c>
      <c r="I257" t="str">
        <f>_xlfn.XLOOKUP(tbl_Data[[#This Row],[Kundnr]],tbl_Kunder[Kundnr],tbl_Kunder[Kundnamn])</f>
        <v>Vårdia AB</v>
      </c>
      <c r="J257" t="str">
        <f>_xlfn.XLOOKUP(tbl_Data[[#This Row],[Kundnr]],tbl_Kunder[Kundnr],tbl_Kunder[Kundkategori])</f>
        <v>Offentligt</v>
      </c>
      <c r="K257" t="str">
        <f>_xlfn.XLOOKUP(tbl_Data[[#This Row],[Kundnr]],tbl_Kunder[Kundnr],tbl_Kunder[Region])</f>
        <v>Syd</v>
      </c>
      <c r="L257" t="str">
        <f>_xlfn.XLOOKUP(tbl_Data[[#This Row],[Kundnr]],tbl_Kunder[Kundnr],tbl_Kunder[Kundansvarig])</f>
        <v>Clint Billton</v>
      </c>
    </row>
    <row r="258" spans="1:12" x14ac:dyDescent="0.25">
      <c r="A258" s="1">
        <v>45119</v>
      </c>
      <c r="B258">
        <v>1006</v>
      </c>
      <c r="C258" t="s">
        <v>10</v>
      </c>
      <c r="D258" t="s">
        <v>7</v>
      </c>
      <c r="E258" t="s">
        <v>17</v>
      </c>
      <c r="F258">
        <v>12</v>
      </c>
      <c r="G258" s="2">
        <v>10368</v>
      </c>
      <c r="H258" s="2">
        <v>2400</v>
      </c>
      <c r="I258" t="str">
        <f>_xlfn.XLOOKUP(tbl_Data[[#This Row],[Kundnr]],tbl_Kunder[Kundnr],tbl_Kunder[Kundnamn])</f>
        <v>Allcto AB</v>
      </c>
      <c r="J258" t="str">
        <f>_xlfn.XLOOKUP(tbl_Data[[#This Row],[Kundnr]],tbl_Kunder[Kundnr],tbl_Kunder[Kundkategori])</f>
        <v>Livsmedel</v>
      </c>
      <c r="K258" t="str">
        <f>_xlfn.XLOOKUP(tbl_Data[[#This Row],[Kundnr]],tbl_Kunder[Kundnr],tbl_Kunder[Region])</f>
        <v>Öst</v>
      </c>
      <c r="L258" t="str">
        <f>_xlfn.XLOOKUP(tbl_Data[[#This Row],[Kundnr]],tbl_Kunder[Kundnr],tbl_Kunder[Kundansvarig])</f>
        <v>Malte Svensson</v>
      </c>
    </row>
    <row r="259" spans="1:12" x14ac:dyDescent="0.25">
      <c r="A259" s="1">
        <v>45563</v>
      </c>
      <c r="B259">
        <v>1003</v>
      </c>
      <c r="C259" t="s">
        <v>19</v>
      </c>
      <c r="D259" t="s">
        <v>7</v>
      </c>
      <c r="E259" t="s">
        <v>12</v>
      </c>
      <c r="F259">
        <v>12</v>
      </c>
      <c r="G259" s="2">
        <v>14616</v>
      </c>
      <c r="H259" s="2">
        <v>6456</v>
      </c>
      <c r="I259" t="str">
        <f>_xlfn.XLOOKUP(tbl_Data[[#This Row],[Kundnr]],tbl_Kunder[Kundnr],tbl_Kunder[Kundnamn])</f>
        <v>Vårdia AB</v>
      </c>
      <c r="J259" t="str">
        <f>_xlfn.XLOOKUP(tbl_Data[[#This Row],[Kundnr]],tbl_Kunder[Kundnr],tbl_Kunder[Kundkategori])</f>
        <v>Offentligt</v>
      </c>
      <c r="K259" t="str">
        <f>_xlfn.XLOOKUP(tbl_Data[[#This Row],[Kundnr]],tbl_Kunder[Kundnr],tbl_Kunder[Region])</f>
        <v>Syd</v>
      </c>
      <c r="L259" t="str">
        <f>_xlfn.XLOOKUP(tbl_Data[[#This Row],[Kundnr]],tbl_Kunder[Kundnr],tbl_Kunder[Kundansvarig])</f>
        <v>Clint Billton</v>
      </c>
    </row>
    <row r="260" spans="1:12" x14ac:dyDescent="0.25">
      <c r="A260" s="1">
        <v>45543</v>
      </c>
      <c r="B260">
        <v>1002</v>
      </c>
      <c r="C260" t="s">
        <v>20</v>
      </c>
      <c r="D260" t="s">
        <v>15</v>
      </c>
      <c r="E260" t="s">
        <v>8</v>
      </c>
      <c r="F260">
        <v>2</v>
      </c>
      <c r="G260" s="2">
        <v>2964</v>
      </c>
      <c r="H260" s="2">
        <v>1268</v>
      </c>
      <c r="I260" t="str">
        <f>_xlfn.XLOOKUP(tbl_Data[[#This Row],[Kundnr]],tbl_Kunder[Kundnr],tbl_Kunder[Kundnamn])</f>
        <v>Brellboxy AB</v>
      </c>
      <c r="J260" t="str">
        <f>_xlfn.XLOOKUP(tbl_Data[[#This Row],[Kundnr]],tbl_Kunder[Kundnr],tbl_Kunder[Kundkategori])</f>
        <v>IT- och telecom</v>
      </c>
      <c r="K260" t="str">
        <f>_xlfn.XLOOKUP(tbl_Data[[#This Row],[Kundnr]],tbl_Kunder[Kundnr],tbl_Kunder[Region])</f>
        <v>Syd</v>
      </c>
      <c r="L260" t="str">
        <f>_xlfn.XLOOKUP(tbl_Data[[#This Row],[Kundnr]],tbl_Kunder[Kundnr],tbl_Kunder[Kundansvarig])</f>
        <v>Mac Winson</v>
      </c>
    </row>
    <row r="261" spans="1:12" x14ac:dyDescent="0.25">
      <c r="A261" s="1">
        <v>45601</v>
      </c>
      <c r="B261">
        <v>1005</v>
      </c>
      <c r="C261" t="s">
        <v>21</v>
      </c>
      <c r="D261" t="s">
        <v>7</v>
      </c>
      <c r="E261" t="s">
        <v>8</v>
      </c>
      <c r="F261">
        <v>14</v>
      </c>
      <c r="G261" s="2">
        <v>15573.600000000002</v>
      </c>
      <c r="H261" s="2">
        <v>5941.6000000000022</v>
      </c>
      <c r="I261" t="str">
        <f>_xlfn.XLOOKUP(tbl_Data[[#This Row],[Kundnr]],tbl_Kunder[Kundnr],tbl_Kunder[Kundnamn])</f>
        <v>Prefolkia AB</v>
      </c>
      <c r="J261" t="str">
        <f>_xlfn.XLOOKUP(tbl_Data[[#This Row],[Kundnr]],tbl_Kunder[Kundnr],tbl_Kunder[Kundkategori])</f>
        <v>IT- och telecom</v>
      </c>
      <c r="K261" t="str">
        <f>_xlfn.XLOOKUP(tbl_Data[[#This Row],[Kundnr]],tbl_Kunder[Kundnr],tbl_Kunder[Region])</f>
        <v>Öst</v>
      </c>
      <c r="L261" t="str">
        <f>_xlfn.XLOOKUP(tbl_Data[[#This Row],[Kundnr]],tbl_Kunder[Kundnr],tbl_Kunder[Kundansvarig])</f>
        <v>Mac Winson</v>
      </c>
    </row>
    <row r="262" spans="1:12" x14ac:dyDescent="0.25">
      <c r="A262" s="1">
        <v>45478</v>
      </c>
      <c r="B262">
        <v>1011</v>
      </c>
      <c r="C262" t="s">
        <v>19</v>
      </c>
      <c r="D262" t="s">
        <v>7</v>
      </c>
      <c r="E262" t="s">
        <v>12</v>
      </c>
      <c r="F262">
        <v>11</v>
      </c>
      <c r="G262" s="2">
        <v>12632.400000000001</v>
      </c>
      <c r="H262" s="2">
        <v>5152.4000000000015</v>
      </c>
      <c r="I262" t="str">
        <f>_xlfn.XLOOKUP(tbl_Data[[#This Row],[Kundnr]],tbl_Kunder[Kundnr],tbl_Kunder[Kundnamn])</f>
        <v>Skolia AB</v>
      </c>
      <c r="J262" t="str">
        <f>_xlfn.XLOOKUP(tbl_Data[[#This Row],[Kundnr]],tbl_Kunder[Kundnr],tbl_Kunder[Kundkategori])</f>
        <v>Offentligt</v>
      </c>
      <c r="K262" t="str">
        <f>_xlfn.XLOOKUP(tbl_Data[[#This Row],[Kundnr]],tbl_Kunder[Kundnr],tbl_Kunder[Region])</f>
        <v>Öst</v>
      </c>
      <c r="L262" t="str">
        <f>_xlfn.XLOOKUP(tbl_Data[[#This Row],[Kundnr]],tbl_Kunder[Kundnr],tbl_Kunder[Kundansvarig])</f>
        <v>Clint Billton</v>
      </c>
    </row>
    <row r="263" spans="1:12" x14ac:dyDescent="0.25">
      <c r="A263" s="1">
        <v>45391</v>
      </c>
      <c r="B263">
        <v>1002</v>
      </c>
      <c r="C263" t="s">
        <v>14</v>
      </c>
      <c r="D263" t="s">
        <v>15</v>
      </c>
      <c r="E263" t="s">
        <v>8</v>
      </c>
      <c r="F263">
        <v>9</v>
      </c>
      <c r="G263" s="2">
        <v>10944</v>
      </c>
      <c r="H263" s="2">
        <v>4320</v>
      </c>
      <c r="I263" t="str">
        <f>_xlfn.XLOOKUP(tbl_Data[[#This Row],[Kundnr]],tbl_Kunder[Kundnr],tbl_Kunder[Kundnamn])</f>
        <v>Brellboxy AB</v>
      </c>
      <c r="J263" t="str">
        <f>_xlfn.XLOOKUP(tbl_Data[[#This Row],[Kundnr]],tbl_Kunder[Kundnr],tbl_Kunder[Kundkategori])</f>
        <v>IT- och telecom</v>
      </c>
      <c r="K263" t="str">
        <f>_xlfn.XLOOKUP(tbl_Data[[#This Row],[Kundnr]],tbl_Kunder[Kundnr],tbl_Kunder[Region])</f>
        <v>Syd</v>
      </c>
      <c r="L263" t="str">
        <f>_xlfn.XLOOKUP(tbl_Data[[#This Row],[Kundnr]],tbl_Kunder[Kundnr],tbl_Kunder[Kundansvarig])</f>
        <v>Mac Winson</v>
      </c>
    </row>
    <row r="264" spans="1:12" x14ac:dyDescent="0.25">
      <c r="A264" s="1">
        <v>45124</v>
      </c>
      <c r="B264">
        <v>1011</v>
      </c>
      <c r="C264" t="s">
        <v>23</v>
      </c>
      <c r="D264" t="s">
        <v>15</v>
      </c>
      <c r="E264" t="s">
        <v>12</v>
      </c>
      <c r="F264">
        <v>27</v>
      </c>
      <c r="G264" s="2">
        <v>37422</v>
      </c>
      <c r="H264" s="2">
        <v>16902</v>
      </c>
      <c r="I264" t="str">
        <f>_xlfn.XLOOKUP(tbl_Data[[#This Row],[Kundnr]],tbl_Kunder[Kundnr],tbl_Kunder[Kundnamn])</f>
        <v>Skolia AB</v>
      </c>
      <c r="J264" t="str">
        <f>_xlfn.XLOOKUP(tbl_Data[[#This Row],[Kundnr]],tbl_Kunder[Kundnr],tbl_Kunder[Kundkategori])</f>
        <v>Offentligt</v>
      </c>
      <c r="K264" t="str">
        <f>_xlfn.XLOOKUP(tbl_Data[[#This Row],[Kundnr]],tbl_Kunder[Kundnr],tbl_Kunder[Region])</f>
        <v>Öst</v>
      </c>
      <c r="L264" t="str">
        <f>_xlfn.XLOOKUP(tbl_Data[[#This Row],[Kundnr]],tbl_Kunder[Kundnr],tbl_Kunder[Kundansvarig])</f>
        <v>Clint Billton</v>
      </c>
    </row>
    <row r="265" spans="1:12" x14ac:dyDescent="0.25">
      <c r="A265" s="1">
        <v>45629</v>
      </c>
      <c r="B265">
        <v>1010</v>
      </c>
      <c r="C265" t="s">
        <v>21</v>
      </c>
      <c r="D265" t="s">
        <v>7</v>
      </c>
      <c r="E265" t="s">
        <v>17</v>
      </c>
      <c r="F265">
        <v>6</v>
      </c>
      <c r="G265" s="2">
        <v>5119.2000000000007</v>
      </c>
      <c r="H265" s="2">
        <v>991.20000000000073</v>
      </c>
      <c r="I265" t="str">
        <f>_xlfn.XLOOKUP(tbl_Data[[#This Row],[Kundnr]],tbl_Kunder[Kundnr],tbl_Kunder[Kundnamn])</f>
        <v>Trollerilådan AB</v>
      </c>
      <c r="J265" t="str">
        <f>_xlfn.XLOOKUP(tbl_Data[[#This Row],[Kundnr]],tbl_Kunder[Kundnr],tbl_Kunder[Kundkategori])</f>
        <v>Livsmedel</v>
      </c>
      <c r="K265" t="str">
        <f>_xlfn.XLOOKUP(tbl_Data[[#This Row],[Kundnr]],tbl_Kunder[Kundnr],tbl_Kunder[Region])</f>
        <v>Syd</v>
      </c>
      <c r="L265" t="str">
        <f>_xlfn.XLOOKUP(tbl_Data[[#This Row],[Kundnr]],tbl_Kunder[Kundnr],tbl_Kunder[Kundansvarig])</f>
        <v>Malte Svensson</v>
      </c>
    </row>
    <row r="266" spans="1:12" x14ac:dyDescent="0.25">
      <c r="A266" s="1">
        <v>45600</v>
      </c>
      <c r="B266">
        <v>1001</v>
      </c>
      <c r="C266" t="s">
        <v>23</v>
      </c>
      <c r="D266" t="s">
        <v>15</v>
      </c>
      <c r="E266" t="s">
        <v>8</v>
      </c>
      <c r="F266">
        <v>7</v>
      </c>
      <c r="G266" s="2">
        <v>10388</v>
      </c>
      <c r="H266" s="2">
        <v>5068</v>
      </c>
      <c r="I266" t="str">
        <f>_xlfn.XLOOKUP(tbl_Data[[#This Row],[Kundnr]],tbl_Kunder[Kundnr],tbl_Kunder[Kundnamn])</f>
        <v>Telefonera Mera AB</v>
      </c>
      <c r="J266" t="str">
        <f>_xlfn.XLOOKUP(tbl_Data[[#This Row],[Kundnr]],tbl_Kunder[Kundnr],tbl_Kunder[Kundkategori])</f>
        <v>IT- och telecom</v>
      </c>
      <c r="K266" t="str">
        <f>_xlfn.XLOOKUP(tbl_Data[[#This Row],[Kundnr]],tbl_Kunder[Kundnr],tbl_Kunder[Region])</f>
        <v>Väst</v>
      </c>
      <c r="L266" t="str">
        <f>_xlfn.XLOOKUP(tbl_Data[[#This Row],[Kundnr]],tbl_Kunder[Kundnr],tbl_Kunder[Kundansvarig])</f>
        <v>Mac Winson</v>
      </c>
    </row>
    <row r="267" spans="1:12" x14ac:dyDescent="0.25">
      <c r="A267" s="1">
        <v>44935</v>
      </c>
      <c r="B267">
        <v>1003</v>
      </c>
      <c r="C267" t="s">
        <v>6</v>
      </c>
      <c r="D267" t="s">
        <v>7</v>
      </c>
      <c r="E267" t="s">
        <v>12</v>
      </c>
      <c r="F267">
        <v>15</v>
      </c>
      <c r="G267" s="2">
        <v>19530</v>
      </c>
      <c r="H267" s="2">
        <v>10530</v>
      </c>
      <c r="I267" t="str">
        <f>_xlfn.XLOOKUP(tbl_Data[[#This Row],[Kundnr]],tbl_Kunder[Kundnr],tbl_Kunder[Kundnamn])</f>
        <v>Vårdia AB</v>
      </c>
      <c r="J267" t="str">
        <f>_xlfn.XLOOKUP(tbl_Data[[#This Row],[Kundnr]],tbl_Kunder[Kundnr],tbl_Kunder[Kundkategori])</f>
        <v>Offentligt</v>
      </c>
      <c r="K267" t="str">
        <f>_xlfn.XLOOKUP(tbl_Data[[#This Row],[Kundnr]],tbl_Kunder[Kundnr],tbl_Kunder[Region])</f>
        <v>Syd</v>
      </c>
      <c r="L267" t="str">
        <f>_xlfn.XLOOKUP(tbl_Data[[#This Row],[Kundnr]],tbl_Kunder[Kundnr],tbl_Kunder[Kundansvarig])</f>
        <v>Clint Billton</v>
      </c>
    </row>
    <row r="268" spans="1:12" x14ac:dyDescent="0.25">
      <c r="A268" s="1">
        <v>45140</v>
      </c>
      <c r="B268">
        <v>1007</v>
      </c>
      <c r="C268" t="s">
        <v>6</v>
      </c>
      <c r="D268" t="s">
        <v>7</v>
      </c>
      <c r="E268" t="s">
        <v>16</v>
      </c>
      <c r="F268">
        <v>15</v>
      </c>
      <c r="G268" s="2">
        <v>15810</v>
      </c>
      <c r="H268" s="2">
        <v>6810</v>
      </c>
      <c r="I268" t="str">
        <f>_xlfn.XLOOKUP(tbl_Data[[#This Row],[Kundnr]],tbl_Kunder[Kundnr],tbl_Kunder[Kundnamn])</f>
        <v>Rellaxion AB</v>
      </c>
      <c r="J268" t="str">
        <f>_xlfn.XLOOKUP(tbl_Data[[#This Row],[Kundnr]],tbl_Kunder[Kundnr],tbl_Kunder[Kundkategori])</f>
        <v>Tillverkning</v>
      </c>
      <c r="K268" t="str">
        <f>_xlfn.XLOOKUP(tbl_Data[[#This Row],[Kundnr]],tbl_Kunder[Kundnr],tbl_Kunder[Region])</f>
        <v>Väst</v>
      </c>
      <c r="L268" t="str">
        <f>_xlfn.XLOOKUP(tbl_Data[[#This Row],[Kundnr]],tbl_Kunder[Kundnr],tbl_Kunder[Kundansvarig])</f>
        <v>Manne Faktursson</v>
      </c>
    </row>
    <row r="269" spans="1:12" x14ac:dyDescent="0.25">
      <c r="A269" s="1">
        <v>45607</v>
      </c>
      <c r="B269">
        <v>1002</v>
      </c>
      <c r="C269" t="s">
        <v>10</v>
      </c>
      <c r="D269" t="s">
        <v>7</v>
      </c>
      <c r="E269" t="s">
        <v>8</v>
      </c>
      <c r="F269">
        <v>23</v>
      </c>
      <c r="G269" s="2">
        <v>20976</v>
      </c>
      <c r="H269" s="2">
        <v>5704</v>
      </c>
      <c r="I269" t="str">
        <f>_xlfn.XLOOKUP(tbl_Data[[#This Row],[Kundnr]],tbl_Kunder[Kundnr],tbl_Kunder[Kundnamn])</f>
        <v>Brellboxy AB</v>
      </c>
      <c r="J269" t="str">
        <f>_xlfn.XLOOKUP(tbl_Data[[#This Row],[Kundnr]],tbl_Kunder[Kundnr],tbl_Kunder[Kundkategori])</f>
        <v>IT- och telecom</v>
      </c>
      <c r="K269" t="str">
        <f>_xlfn.XLOOKUP(tbl_Data[[#This Row],[Kundnr]],tbl_Kunder[Kundnr],tbl_Kunder[Region])</f>
        <v>Syd</v>
      </c>
      <c r="L269" t="str">
        <f>_xlfn.XLOOKUP(tbl_Data[[#This Row],[Kundnr]],tbl_Kunder[Kundnr],tbl_Kunder[Kundansvarig])</f>
        <v>Mac Winson</v>
      </c>
    </row>
    <row r="270" spans="1:12" x14ac:dyDescent="0.25">
      <c r="A270" s="1">
        <v>45181</v>
      </c>
      <c r="B270">
        <v>1005</v>
      </c>
      <c r="C270" t="s">
        <v>21</v>
      </c>
      <c r="D270" t="s">
        <v>7</v>
      </c>
      <c r="E270" t="s">
        <v>8</v>
      </c>
      <c r="F270">
        <v>27</v>
      </c>
      <c r="G270" s="2">
        <v>30034.800000000003</v>
      </c>
      <c r="H270" s="2">
        <v>11458.800000000003</v>
      </c>
      <c r="I270" t="str">
        <f>_xlfn.XLOOKUP(tbl_Data[[#This Row],[Kundnr]],tbl_Kunder[Kundnr],tbl_Kunder[Kundnamn])</f>
        <v>Prefolkia AB</v>
      </c>
      <c r="J270" t="str">
        <f>_xlfn.XLOOKUP(tbl_Data[[#This Row],[Kundnr]],tbl_Kunder[Kundnr],tbl_Kunder[Kundkategori])</f>
        <v>IT- och telecom</v>
      </c>
      <c r="K270" t="str">
        <f>_xlfn.XLOOKUP(tbl_Data[[#This Row],[Kundnr]],tbl_Kunder[Kundnr],tbl_Kunder[Region])</f>
        <v>Öst</v>
      </c>
      <c r="L270" t="str">
        <f>_xlfn.XLOOKUP(tbl_Data[[#This Row],[Kundnr]],tbl_Kunder[Kundnr],tbl_Kunder[Kundansvarig])</f>
        <v>Mac Winson</v>
      </c>
    </row>
    <row r="271" spans="1:12" x14ac:dyDescent="0.25">
      <c r="A271" s="1">
        <v>45121</v>
      </c>
      <c r="B271">
        <v>1008</v>
      </c>
      <c r="C271" t="s">
        <v>14</v>
      </c>
      <c r="D271" t="s">
        <v>15</v>
      </c>
      <c r="E271" t="s">
        <v>17</v>
      </c>
      <c r="F271">
        <v>13</v>
      </c>
      <c r="G271" s="2">
        <v>16640</v>
      </c>
      <c r="H271" s="2">
        <v>7072</v>
      </c>
      <c r="I271" t="str">
        <f>_xlfn.XLOOKUP(tbl_Data[[#This Row],[Kundnr]],tbl_Kunder[Kundnr],tbl_Kunder[Kundnamn])</f>
        <v>Rödtand AB</v>
      </c>
      <c r="J271" t="str">
        <f>_xlfn.XLOOKUP(tbl_Data[[#This Row],[Kundnr]],tbl_Kunder[Kundnr],tbl_Kunder[Kundkategori])</f>
        <v>Livsmedel</v>
      </c>
      <c r="K271" t="str">
        <f>_xlfn.XLOOKUP(tbl_Data[[#This Row],[Kundnr]],tbl_Kunder[Kundnr],tbl_Kunder[Region])</f>
        <v>Väst</v>
      </c>
      <c r="L271" t="str">
        <f>_xlfn.XLOOKUP(tbl_Data[[#This Row],[Kundnr]],tbl_Kunder[Kundnr],tbl_Kunder[Kundansvarig])</f>
        <v>Malte Svensson</v>
      </c>
    </row>
    <row r="272" spans="1:12" x14ac:dyDescent="0.25">
      <c r="A272" s="1">
        <v>45051</v>
      </c>
      <c r="B272">
        <v>1001</v>
      </c>
      <c r="C272" t="s">
        <v>10</v>
      </c>
      <c r="D272" t="s">
        <v>7</v>
      </c>
      <c r="E272" t="s">
        <v>8</v>
      </c>
      <c r="F272">
        <v>29</v>
      </c>
      <c r="G272" s="2">
        <v>29510.400000000001</v>
      </c>
      <c r="H272" s="2">
        <v>10254.400000000001</v>
      </c>
      <c r="I272" t="str">
        <f>_xlfn.XLOOKUP(tbl_Data[[#This Row],[Kundnr]],tbl_Kunder[Kundnr],tbl_Kunder[Kundnamn])</f>
        <v>Telefonera Mera AB</v>
      </c>
      <c r="J272" t="str">
        <f>_xlfn.XLOOKUP(tbl_Data[[#This Row],[Kundnr]],tbl_Kunder[Kundnr],tbl_Kunder[Kundkategori])</f>
        <v>IT- och telecom</v>
      </c>
      <c r="K272" t="str">
        <f>_xlfn.XLOOKUP(tbl_Data[[#This Row],[Kundnr]],tbl_Kunder[Kundnr],tbl_Kunder[Region])</f>
        <v>Väst</v>
      </c>
      <c r="L272" t="str">
        <f>_xlfn.XLOOKUP(tbl_Data[[#This Row],[Kundnr]],tbl_Kunder[Kundnr],tbl_Kunder[Kundansvarig])</f>
        <v>Mac Winson</v>
      </c>
    </row>
    <row r="273" spans="1:12" x14ac:dyDescent="0.25">
      <c r="A273" s="1">
        <v>45597</v>
      </c>
      <c r="B273">
        <v>1005</v>
      </c>
      <c r="C273" t="s">
        <v>19</v>
      </c>
      <c r="D273" t="s">
        <v>7</v>
      </c>
      <c r="E273" t="s">
        <v>8</v>
      </c>
      <c r="F273">
        <v>9</v>
      </c>
      <c r="G273" s="2">
        <v>10753.199999999999</v>
      </c>
      <c r="H273" s="2">
        <v>4633.1999999999989</v>
      </c>
      <c r="I273" t="str">
        <f>_xlfn.XLOOKUP(tbl_Data[[#This Row],[Kundnr]],tbl_Kunder[Kundnr],tbl_Kunder[Kundnamn])</f>
        <v>Prefolkia AB</v>
      </c>
      <c r="J273" t="str">
        <f>_xlfn.XLOOKUP(tbl_Data[[#This Row],[Kundnr]],tbl_Kunder[Kundnr],tbl_Kunder[Kundkategori])</f>
        <v>IT- och telecom</v>
      </c>
      <c r="K273" t="str">
        <f>_xlfn.XLOOKUP(tbl_Data[[#This Row],[Kundnr]],tbl_Kunder[Kundnr],tbl_Kunder[Region])</f>
        <v>Öst</v>
      </c>
      <c r="L273" t="str">
        <f>_xlfn.XLOOKUP(tbl_Data[[#This Row],[Kundnr]],tbl_Kunder[Kundnr],tbl_Kunder[Kundansvarig])</f>
        <v>Mac Winson</v>
      </c>
    </row>
    <row r="274" spans="1:12" x14ac:dyDescent="0.25">
      <c r="A274" s="1">
        <v>45387</v>
      </c>
      <c r="B274">
        <v>1003</v>
      </c>
      <c r="C274" t="s">
        <v>14</v>
      </c>
      <c r="D274" t="s">
        <v>15</v>
      </c>
      <c r="E274" t="s">
        <v>12</v>
      </c>
      <c r="F274">
        <v>10</v>
      </c>
      <c r="G274" s="2">
        <v>13440</v>
      </c>
      <c r="H274" s="2">
        <v>6080</v>
      </c>
      <c r="I274" t="str">
        <f>_xlfn.XLOOKUP(tbl_Data[[#This Row],[Kundnr]],tbl_Kunder[Kundnr],tbl_Kunder[Kundnamn])</f>
        <v>Vårdia AB</v>
      </c>
      <c r="J274" t="str">
        <f>_xlfn.XLOOKUP(tbl_Data[[#This Row],[Kundnr]],tbl_Kunder[Kundnr],tbl_Kunder[Kundkategori])</f>
        <v>Offentligt</v>
      </c>
      <c r="K274" t="str">
        <f>_xlfn.XLOOKUP(tbl_Data[[#This Row],[Kundnr]],tbl_Kunder[Kundnr],tbl_Kunder[Region])</f>
        <v>Syd</v>
      </c>
      <c r="L274" t="str">
        <f>_xlfn.XLOOKUP(tbl_Data[[#This Row],[Kundnr]],tbl_Kunder[Kundnr],tbl_Kunder[Kundansvarig])</f>
        <v>Clint Billton</v>
      </c>
    </row>
    <row r="275" spans="1:12" x14ac:dyDescent="0.25">
      <c r="A275" s="1">
        <v>45342</v>
      </c>
      <c r="B275">
        <v>1001</v>
      </c>
      <c r="C275" t="s">
        <v>10</v>
      </c>
      <c r="D275" t="s">
        <v>7</v>
      </c>
      <c r="E275" t="s">
        <v>8</v>
      </c>
      <c r="F275">
        <v>28</v>
      </c>
      <c r="G275" s="2">
        <v>28492.799999999999</v>
      </c>
      <c r="H275" s="2">
        <v>9900.7999999999993</v>
      </c>
      <c r="I275" t="str">
        <f>_xlfn.XLOOKUP(tbl_Data[[#This Row],[Kundnr]],tbl_Kunder[Kundnr],tbl_Kunder[Kundnamn])</f>
        <v>Telefonera Mera AB</v>
      </c>
      <c r="J275" t="str">
        <f>_xlfn.XLOOKUP(tbl_Data[[#This Row],[Kundnr]],tbl_Kunder[Kundnr],tbl_Kunder[Kundkategori])</f>
        <v>IT- och telecom</v>
      </c>
      <c r="K275" t="str">
        <f>_xlfn.XLOOKUP(tbl_Data[[#This Row],[Kundnr]],tbl_Kunder[Kundnr],tbl_Kunder[Region])</f>
        <v>Väst</v>
      </c>
      <c r="L275" t="str">
        <f>_xlfn.XLOOKUP(tbl_Data[[#This Row],[Kundnr]],tbl_Kunder[Kundnr],tbl_Kunder[Kundansvarig])</f>
        <v>Mac Winson</v>
      </c>
    </row>
    <row r="276" spans="1:12" x14ac:dyDescent="0.25">
      <c r="A276" s="1">
        <v>45105</v>
      </c>
      <c r="B276">
        <v>1001</v>
      </c>
      <c r="C276" t="s">
        <v>14</v>
      </c>
      <c r="D276" t="s">
        <v>15</v>
      </c>
      <c r="E276" t="s">
        <v>8</v>
      </c>
      <c r="F276">
        <v>13</v>
      </c>
      <c r="G276" s="2">
        <v>17638.400000000001</v>
      </c>
      <c r="H276" s="2">
        <v>8070.4000000000015</v>
      </c>
      <c r="I276" t="str">
        <f>_xlfn.XLOOKUP(tbl_Data[[#This Row],[Kundnr]],tbl_Kunder[Kundnr],tbl_Kunder[Kundnamn])</f>
        <v>Telefonera Mera AB</v>
      </c>
      <c r="J276" t="str">
        <f>_xlfn.XLOOKUP(tbl_Data[[#This Row],[Kundnr]],tbl_Kunder[Kundnr],tbl_Kunder[Kundkategori])</f>
        <v>IT- och telecom</v>
      </c>
      <c r="K276" t="str">
        <f>_xlfn.XLOOKUP(tbl_Data[[#This Row],[Kundnr]],tbl_Kunder[Kundnr],tbl_Kunder[Region])</f>
        <v>Väst</v>
      </c>
      <c r="L276" t="str">
        <f>_xlfn.XLOOKUP(tbl_Data[[#This Row],[Kundnr]],tbl_Kunder[Kundnr],tbl_Kunder[Kundansvarig])</f>
        <v>Mac Winson</v>
      </c>
    </row>
    <row r="277" spans="1:12" x14ac:dyDescent="0.25">
      <c r="A277" s="1">
        <v>45571</v>
      </c>
      <c r="B277">
        <v>1008</v>
      </c>
      <c r="C277" t="s">
        <v>14</v>
      </c>
      <c r="D277" t="s">
        <v>15</v>
      </c>
      <c r="E277" t="s">
        <v>17</v>
      </c>
      <c r="F277">
        <v>13</v>
      </c>
      <c r="G277" s="2">
        <v>16640</v>
      </c>
      <c r="H277" s="2">
        <v>7072</v>
      </c>
      <c r="I277" t="str">
        <f>_xlfn.XLOOKUP(tbl_Data[[#This Row],[Kundnr]],tbl_Kunder[Kundnr],tbl_Kunder[Kundnamn])</f>
        <v>Rödtand AB</v>
      </c>
      <c r="J277" t="str">
        <f>_xlfn.XLOOKUP(tbl_Data[[#This Row],[Kundnr]],tbl_Kunder[Kundnr],tbl_Kunder[Kundkategori])</f>
        <v>Livsmedel</v>
      </c>
      <c r="K277" t="str">
        <f>_xlfn.XLOOKUP(tbl_Data[[#This Row],[Kundnr]],tbl_Kunder[Kundnr],tbl_Kunder[Region])</f>
        <v>Väst</v>
      </c>
      <c r="L277" t="str">
        <f>_xlfn.XLOOKUP(tbl_Data[[#This Row],[Kundnr]],tbl_Kunder[Kundnr],tbl_Kunder[Kundansvarig])</f>
        <v>Malte Svensson</v>
      </c>
    </row>
    <row r="278" spans="1:12" x14ac:dyDescent="0.25">
      <c r="A278" s="1">
        <v>45606</v>
      </c>
      <c r="B278">
        <v>1010</v>
      </c>
      <c r="C278" t="s">
        <v>14</v>
      </c>
      <c r="D278" t="s">
        <v>15</v>
      </c>
      <c r="E278" t="s">
        <v>17</v>
      </c>
      <c r="F278">
        <v>21</v>
      </c>
      <c r="G278" s="2">
        <v>21235.200000000001</v>
      </c>
      <c r="H278" s="2">
        <v>5779.2000000000007</v>
      </c>
      <c r="I278" t="str">
        <f>_xlfn.XLOOKUP(tbl_Data[[#This Row],[Kundnr]],tbl_Kunder[Kundnr],tbl_Kunder[Kundnamn])</f>
        <v>Trollerilådan AB</v>
      </c>
      <c r="J278" t="str">
        <f>_xlfn.XLOOKUP(tbl_Data[[#This Row],[Kundnr]],tbl_Kunder[Kundnr],tbl_Kunder[Kundkategori])</f>
        <v>Livsmedel</v>
      </c>
      <c r="K278" t="str">
        <f>_xlfn.XLOOKUP(tbl_Data[[#This Row],[Kundnr]],tbl_Kunder[Kundnr],tbl_Kunder[Region])</f>
        <v>Syd</v>
      </c>
      <c r="L278" t="str">
        <f>_xlfn.XLOOKUP(tbl_Data[[#This Row],[Kundnr]],tbl_Kunder[Kundnr],tbl_Kunder[Kundansvarig])</f>
        <v>Malte Svensson</v>
      </c>
    </row>
    <row r="279" spans="1:12" x14ac:dyDescent="0.25">
      <c r="A279" s="1">
        <v>44962</v>
      </c>
      <c r="B279">
        <v>1007</v>
      </c>
      <c r="C279" t="s">
        <v>19</v>
      </c>
      <c r="D279" t="s">
        <v>7</v>
      </c>
      <c r="E279" t="s">
        <v>16</v>
      </c>
      <c r="F279">
        <v>3</v>
      </c>
      <c r="G279" s="2">
        <v>2958</v>
      </c>
      <c r="H279" s="2">
        <v>918</v>
      </c>
      <c r="I279" t="str">
        <f>_xlfn.XLOOKUP(tbl_Data[[#This Row],[Kundnr]],tbl_Kunder[Kundnr],tbl_Kunder[Kundnamn])</f>
        <v>Rellaxion AB</v>
      </c>
      <c r="J279" t="str">
        <f>_xlfn.XLOOKUP(tbl_Data[[#This Row],[Kundnr]],tbl_Kunder[Kundnr],tbl_Kunder[Kundkategori])</f>
        <v>Tillverkning</v>
      </c>
      <c r="K279" t="str">
        <f>_xlfn.XLOOKUP(tbl_Data[[#This Row],[Kundnr]],tbl_Kunder[Kundnr],tbl_Kunder[Region])</f>
        <v>Väst</v>
      </c>
      <c r="L279" t="str">
        <f>_xlfn.XLOOKUP(tbl_Data[[#This Row],[Kundnr]],tbl_Kunder[Kundnr],tbl_Kunder[Kundansvarig])</f>
        <v>Manne Faktursson</v>
      </c>
    </row>
    <row r="280" spans="1:12" x14ac:dyDescent="0.25">
      <c r="A280" s="1">
        <v>45384</v>
      </c>
      <c r="B280">
        <v>1011</v>
      </c>
      <c r="C280" t="s">
        <v>10</v>
      </c>
      <c r="D280" t="s">
        <v>7</v>
      </c>
      <c r="E280" t="s">
        <v>12</v>
      </c>
      <c r="F280">
        <v>4</v>
      </c>
      <c r="G280" s="2">
        <v>3801.6</v>
      </c>
      <c r="H280" s="2">
        <v>1145.5999999999999</v>
      </c>
      <c r="I280" t="str">
        <f>_xlfn.XLOOKUP(tbl_Data[[#This Row],[Kundnr]],tbl_Kunder[Kundnr],tbl_Kunder[Kundnamn])</f>
        <v>Skolia AB</v>
      </c>
      <c r="J280" t="str">
        <f>_xlfn.XLOOKUP(tbl_Data[[#This Row],[Kundnr]],tbl_Kunder[Kundnr],tbl_Kunder[Kundkategori])</f>
        <v>Offentligt</v>
      </c>
      <c r="K280" t="str">
        <f>_xlfn.XLOOKUP(tbl_Data[[#This Row],[Kundnr]],tbl_Kunder[Kundnr],tbl_Kunder[Region])</f>
        <v>Öst</v>
      </c>
      <c r="L280" t="str">
        <f>_xlfn.XLOOKUP(tbl_Data[[#This Row],[Kundnr]],tbl_Kunder[Kundnr],tbl_Kunder[Kundansvarig])</f>
        <v>Clint Billton</v>
      </c>
    </row>
    <row r="281" spans="1:12" x14ac:dyDescent="0.25">
      <c r="A281" s="1">
        <v>45330</v>
      </c>
      <c r="B281">
        <v>1001</v>
      </c>
      <c r="C281" t="s">
        <v>21</v>
      </c>
      <c r="D281" t="s">
        <v>7</v>
      </c>
      <c r="E281" t="s">
        <v>8</v>
      </c>
      <c r="F281">
        <v>21</v>
      </c>
      <c r="G281" s="2">
        <v>24040.799999999999</v>
      </c>
      <c r="H281" s="2">
        <v>9592.7999999999993</v>
      </c>
      <c r="I281" t="str">
        <f>_xlfn.XLOOKUP(tbl_Data[[#This Row],[Kundnr]],tbl_Kunder[Kundnr],tbl_Kunder[Kundnamn])</f>
        <v>Telefonera Mera AB</v>
      </c>
      <c r="J281" t="str">
        <f>_xlfn.XLOOKUP(tbl_Data[[#This Row],[Kundnr]],tbl_Kunder[Kundnr],tbl_Kunder[Kundkategori])</f>
        <v>IT- och telecom</v>
      </c>
      <c r="K281" t="str">
        <f>_xlfn.XLOOKUP(tbl_Data[[#This Row],[Kundnr]],tbl_Kunder[Kundnr],tbl_Kunder[Region])</f>
        <v>Väst</v>
      </c>
      <c r="L281" t="str">
        <f>_xlfn.XLOOKUP(tbl_Data[[#This Row],[Kundnr]],tbl_Kunder[Kundnr],tbl_Kunder[Kundansvarig])</f>
        <v>Mac Winson</v>
      </c>
    </row>
    <row r="282" spans="1:12" x14ac:dyDescent="0.25">
      <c r="A282" s="1">
        <v>45501</v>
      </c>
      <c r="B282">
        <v>1003</v>
      </c>
      <c r="C282" t="s">
        <v>14</v>
      </c>
      <c r="D282" t="s">
        <v>15</v>
      </c>
      <c r="E282" t="s">
        <v>12</v>
      </c>
      <c r="F282">
        <v>20</v>
      </c>
      <c r="G282" s="2">
        <v>26880</v>
      </c>
      <c r="H282" s="2">
        <v>12160</v>
      </c>
      <c r="I282" t="str">
        <f>_xlfn.XLOOKUP(tbl_Data[[#This Row],[Kundnr]],tbl_Kunder[Kundnr],tbl_Kunder[Kundnamn])</f>
        <v>Vårdia AB</v>
      </c>
      <c r="J282" t="str">
        <f>_xlfn.XLOOKUP(tbl_Data[[#This Row],[Kundnr]],tbl_Kunder[Kundnr],tbl_Kunder[Kundkategori])</f>
        <v>Offentligt</v>
      </c>
      <c r="K282" t="str">
        <f>_xlfn.XLOOKUP(tbl_Data[[#This Row],[Kundnr]],tbl_Kunder[Kundnr],tbl_Kunder[Region])</f>
        <v>Syd</v>
      </c>
      <c r="L282" t="str">
        <f>_xlfn.XLOOKUP(tbl_Data[[#This Row],[Kundnr]],tbl_Kunder[Kundnr],tbl_Kunder[Kundansvarig])</f>
        <v>Clint Billton</v>
      </c>
    </row>
    <row r="283" spans="1:12" x14ac:dyDescent="0.25">
      <c r="A283" s="1">
        <v>45349</v>
      </c>
      <c r="B283">
        <v>1010</v>
      </c>
      <c r="C283" t="s">
        <v>6</v>
      </c>
      <c r="D283" t="s">
        <v>7</v>
      </c>
      <c r="E283" t="s">
        <v>17</v>
      </c>
      <c r="F283">
        <v>10</v>
      </c>
      <c r="G283" s="2">
        <v>9796</v>
      </c>
      <c r="H283" s="2">
        <v>3796</v>
      </c>
      <c r="I283" t="str">
        <f>_xlfn.XLOOKUP(tbl_Data[[#This Row],[Kundnr]],tbl_Kunder[Kundnr],tbl_Kunder[Kundnamn])</f>
        <v>Trollerilådan AB</v>
      </c>
      <c r="J283" t="str">
        <f>_xlfn.XLOOKUP(tbl_Data[[#This Row],[Kundnr]],tbl_Kunder[Kundnr],tbl_Kunder[Kundkategori])</f>
        <v>Livsmedel</v>
      </c>
      <c r="K283" t="str">
        <f>_xlfn.XLOOKUP(tbl_Data[[#This Row],[Kundnr]],tbl_Kunder[Kundnr],tbl_Kunder[Region])</f>
        <v>Syd</v>
      </c>
      <c r="L283" t="str">
        <f>_xlfn.XLOOKUP(tbl_Data[[#This Row],[Kundnr]],tbl_Kunder[Kundnr],tbl_Kunder[Kundansvarig])</f>
        <v>Malte Svensson</v>
      </c>
    </row>
    <row r="284" spans="1:12" x14ac:dyDescent="0.25">
      <c r="A284" s="1">
        <v>45154</v>
      </c>
      <c r="B284">
        <v>1001</v>
      </c>
      <c r="C284" t="s">
        <v>21</v>
      </c>
      <c r="D284" t="s">
        <v>7</v>
      </c>
      <c r="E284" t="s">
        <v>8</v>
      </c>
      <c r="F284">
        <v>24</v>
      </c>
      <c r="G284" s="2">
        <v>27475.199999999997</v>
      </c>
      <c r="H284" s="2">
        <v>10963.199999999997</v>
      </c>
      <c r="I284" t="str">
        <f>_xlfn.XLOOKUP(tbl_Data[[#This Row],[Kundnr]],tbl_Kunder[Kundnr],tbl_Kunder[Kundnamn])</f>
        <v>Telefonera Mera AB</v>
      </c>
      <c r="J284" t="str">
        <f>_xlfn.XLOOKUP(tbl_Data[[#This Row],[Kundnr]],tbl_Kunder[Kundnr],tbl_Kunder[Kundkategori])</f>
        <v>IT- och telecom</v>
      </c>
      <c r="K284" t="str">
        <f>_xlfn.XLOOKUP(tbl_Data[[#This Row],[Kundnr]],tbl_Kunder[Kundnr],tbl_Kunder[Region])</f>
        <v>Väst</v>
      </c>
      <c r="L284" t="str">
        <f>_xlfn.XLOOKUP(tbl_Data[[#This Row],[Kundnr]],tbl_Kunder[Kundnr],tbl_Kunder[Kundansvarig])</f>
        <v>Mac Winson</v>
      </c>
    </row>
    <row r="285" spans="1:12" x14ac:dyDescent="0.25">
      <c r="A285" s="1">
        <v>44962</v>
      </c>
      <c r="B285">
        <v>1001</v>
      </c>
      <c r="C285" t="s">
        <v>19</v>
      </c>
      <c r="D285" t="s">
        <v>7</v>
      </c>
      <c r="E285" t="s">
        <v>8</v>
      </c>
      <c r="F285">
        <v>28</v>
      </c>
      <c r="G285" s="2">
        <v>34428.800000000003</v>
      </c>
      <c r="H285" s="2">
        <v>15388.800000000003</v>
      </c>
      <c r="I285" t="str">
        <f>_xlfn.XLOOKUP(tbl_Data[[#This Row],[Kundnr]],tbl_Kunder[Kundnr],tbl_Kunder[Kundnamn])</f>
        <v>Telefonera Mera AB</v>
      </c>
      <c r="J285" t="str">
        <f>_xlfn.XLOOKUP(tbl_Data[[#This Row],[Kundnr]],tbl_Kunder[Kundnr],tbl_Kunder[Kundkategori])</f>
        <v>IT- och telecom</v>
      </c>
      <c r="K285" t="str">
        <f>_xlfn.XLOOKUP(tbl_Data[[#This Row],[Kundnr]],tbl_Kunder[Kundnr],tbl_Kunder[Region])</f>
        <v>Väst</v>
      </c>
      <c r="L285" t="str">
        <f>_xlfn.XLOOKUP(tbl_Data[[#This Row],[Kundnr]],tbl_Kunder[Kundnr],tbl_Kunder[Kundansvarig])</f>
        <v>Mac Winson</v>
      </c>
    </row>
    <row r="286" spans="1:12" x14ac:dyDescent="0.25">
      <c r="A286" s="1">
        <v>45460</v>
      </c>
      <c r="B286">
        <v>1009</v>
      </c>
      <c r="C286" t="s">
        <v>21</v>
      </c>
      <c r="D286" t="s">
        <v>7</v>
      </c>
      <c r="E286" t="s">
        <v>16</v>
      </c>
      <c r="F286">
        <v>10</v>
      </c>
      <c r="G286" s="2">
        <v>10368</v>
      </c>
      <c r="H286" s="2">
        <v>3488</v>
      </c>
      <c r="I286" t="str">
        <f>_xlfn.XLOOKUP(tbl_Data[[#This Row],[Kundnr]],tbl_Kunder[Kundnr],tbl_Kunder[Kundnamn])</f>
        <v>Bollberga AB</v>
      </c>
      <c r="J286" t="str">
        <f>_xlfn.XLOOKUP(tbl_Data[[#This Row],[Kundnr]],tbl_Kunder[Kundnr],tbl_Kunder[Kundkategori])</f>
        <v>Tillverkning</v>
      </c>
      <c r="K286" t="str">
        <f>_xlfn.XLOOKUP(tbl_Data[[#This Row],[Kundnr]],tbl_Kunder[Kundnr],tbl_Kunder[Region])</f>
        <v>Öst</v>
      </c>
      <c r="L286" t="str">
        <f>_xlfn.XLOOKUP(tbl_Data[[#This Row],[Kundnr]],tbl_Kunder[Kundnr],tbl_Kunder[Kundansvarig])</f>
        <v>Manne Faktursson</v>
      </c>
    </row>
    <row r="287" spans="1:12" x14ac:dyDescent="0.25">
      <c r="A287" s="1">
        <v>45044</v>
      </c>
      <c r="B287">
        <v>1010</v>
      </c>
      <c r="C287" t="s">
        <v>20</v>
      </c>
      <c r="D287" t="s">
        <v>15</v>
      </c>
      <c r="E287" t="s">
        <v>17</v>
      </c>
      <c r="F287">
        <v>17</v>
      </c>
      <c r="G287" s="2">
        <v>20950.800000000003</v>
      </c>
      <c r="H287" s="2">
        <v>6534.8000000000029</v>
      </c>
      <c r="I287" t="str">
        <f>_xlfn.XLOOKUP(tbl_Data[[#This Row],[Kundnr]],tbl_Kunder[Kundnr],tbl_Kunder[Kundnamn])</f>
        <v>Trollerilådan AB</v>
      </c>
      <c r="J287" t="str">
        <f>_xlfn.XLOOKUP(tbl_Data[[#This Row],[Kundnr]],tbl_Kunder[Kundnr],tbl_Kunder[Kundkategori])</f>
        <v>Livsmedel</v>
      </c>
      <c r="K287" t="str">
        <f>_xlfn.XLOOKUP(tbl_Data[[#This Row],[Kundnr]],tbl_Kunder[Kundnr],tbl_Kunder[Region])</f>
        <v>Syd</v>
      </c>
      <c r="L287" t="str">
        <f>_xlfn.XLOOKUP(tbl_Data[[#This Row],[Kundnr]],tbl_Kunder[Kundnr],tbl_Kunder[Kundansvarig])</f>
        <v>Malte Svensson</v>
      </c>
    </row>
    <row r="288" spans="1:12" x14ac:dyDescent="0.25">
      <c r="A288" s="1">
        <v>45282</v>
      </c>
      <c r="B288">
        <v>1011</v>
      </c>
      <c r="C288" t="s">
        <v>21</v>
      </c>
      <c r="D288" t="s">
        <v>7</v>
      </c>
      <c r="E288" t="s">
        <v>12</v>
      </c>
      <c r="F288">
        <v>27</v>
      </c>
      <c r="G288" s="2">
        <v>28868.400000000001</v>
      </c>
      <c r="H288" s="2">
        <v>10292.400000000001</v>
      </c>
      <c r="I288" t="str">
        <f>_xlfn.XLOOKUP(tbl_Data[[#This Row],[Kundnr]],tbl_Kunder[Kundnr],tbl_Kunder[Kundnamn])</f>
        <v>Skolia AB</v>
      </c>
      <c r="J288" t="str">
        <f>_xlfn.XLOOKUP(tbl_Data[[#This Row],[Kundnr]],tbl_Kunder[Kundnr],tbl_Kunder[Kundkategori])</f>
        <v>Offentligt</v>
      </c>
      <c r="K288" t="str">
        <f>_xlfn.XLOOKUP(tbl_Data[[#This Row],[Kundnr]],tbl_Kunder[Kundnr],tbl_Kunder[Region])</f>
        <v>Öst</v>
      </c>
      <c r="L288" t="str">
        <f>_xlfn.XLOOKUP(tbl_Data[[#This Row],[Kundnr]],tbl_Kunder[Kundnr],tbl_Kunder[Kundansvarig])</f>
        <v>Clint Billton</v>
      </c>
    </row>
    <row r="289" spans="1:12" x14ac:dyDescent="0.25">
      <c r="A289" s="1">
        <v>45641</v>
      </c>
      <c r="B289">
        <v>1010</v>
      </c>
      <c r="C289" t="s">
        <v>19</v>
      </c>
      <c r="D289" t="s">
        <v>7</v>
      </c>
      <c r="E289" t="s">
        <v>17</v>
      </c>
      <c r="F289">
        <v>5</v>
      </c>
      <c r="G289" s="2">
        <v>4582</v>
      </c>
      <c r="H289" s="2">
        <v>1182</v>
      </c>
      <c r="I289" t="str">
        <f>_xlfn.XLOOKUP(tbl_Data[[#This Row],[Kundnr]],tbl_Kunder[Kundnr],tbl_Kunder[Kundnamn])</f>
        <v>Trollerilådan AB</v>
      </c>
      <c r="J289" t="str">
        <f>_xlfn.XLOOKUP(tbl_Data[[#This Row],[Kundnr]],tbl_Kunder[Kundnr],tbl_Kunder[Kundkategori])</f>
        <v>Livsmedel</v>
      </c>
      <c r="K289" t="str">
        <f>_xlfn.XLOOKUP(tbl_Data[[#This Row],[Kundnr]],tbl_Kunder[Kundnr],tbl_Kunder[Region])</f>
        <v>Syd</v>
      </c>
      <c r="L289" t="str">
        <f>_xlfn.XLOOKUP(tbl_Data[[#This Row],[Kundnr]],tbl_Kunder[Kundnr],tbl_Kunder[Kundansvarig])</f>
        <v>Malte Svensson</v>
      </c>
    </row>
    <row r="290" spans="1:12" x14ac:dyDescent="0.25">
      <c r="A290" s="1">
        <v>44941</v>
      </c>
      <c r="B290">
        <v>1002</v>
      </c>
      <c r="C290" t="s">
        <v>14</v>
      </c>
      <c r="D290" t="s">
        <v>15</v>
      </c>
      <c r="E290" t="s">
        <v>8</v>
      </c>
      <c r="F290">
        <v>12</v>
      </c>
      <c r="G290" s="2">
        <v>14592</v>
      </c>
      <c r="H290" s="2">
        <v>5760</v>
      </c>
      <c r="I290" t="str">
        <f>_xlfn.XLOOKUP(tbl_Data[[#This Row],[Kundnr]],tbl_Kunder[Kundnr],tbl_Kunder[Kundnamn])</f>
        <v>Brellboxy AB</v>
      </c>
      <c r="J290" t="str">
        <f>_xlfn.XLOOKUP(tbl_Data[[#This Row],[Kundnr]],tbl_Kunder[Kundnr],tbl_Kunder[Kundkategori])</f>
        <v>IT- och telecom</v>
      </c>
      <c r="K290" t="str">
        <f>_xlfn.XLOOKUP(tbl_Data[[#This Row],[Kundnr]],tbl_Kunder[Kundnr],tbl_Kunder[Region])</f>
        <v>Syd</v>
      </c>
      <c r="L290" t="str">
        <f>_xlfn.XLOOKUP(tbl_Data[[#This Row],[Kundnr]],tbl_Kunder[Kundnr],tbl_Kunder[Kundansvarig])</f>
        <v>Mac Winson</v>
      </c>
    </row>
    <row r="291" spans="1:12" x14ac:dyDescent="0.25">
      <c r="A291" s="1">
        <v>45638</v>
      </c>
      <c r="B291">
        <v>1003</v>
      </c>
      <c r="C291" t="s">
        <v>10</v>
      </c>
      <c r="D291" t="s">
        <v>7</v>
      </c>
      <c r="E291" t="s">
        <v>12</v>
      </c>
      <c r="F291">
        <v>22</v>
      </c>
      <c r="G291" s="2">
        <v>22176</v>
      </c>
      <c r="H291" s="2">
        <v>7568</v>
      </c>
      <c r="I291" t="str">
        <f>_xlfn.XLOOKUP(tbl_Data[[#This Row],[Kundnr]],tbl_Kunder[Kundnr],tbl_Kunder[Kundnamn])</f>
        <v>Vårdia AB</v>
      </c>
      <c r="J291" t="str">
        <f>_xlfn.XLOOKUP(tbl_Data[[#This Row],[Kundnr]],tbl_Kunder[Kundnr],tbl_Kunder[Kundkategori])</f>
        <v>Offentligt</v>
      </c>
      <c r="K291" t="str">
        <f>_xlfn.XLOOKUP(tbl_Data[[#This Row],[Kundnr]],tbl_Kunder[Kundnr],tbl_Kunder[Region])</f>
        <v>Syd</v>
      </c>
      <c r="L291" t="str">
        <f>_xlfn.XLOOKUP(tbl_Data[[#This Row],[Kundnr]],tbl_Kunder[Kundnr],tbl_Kunder[Kundansvarig])</f>
        <v>Clint Billton</v>
      </c>
    </row>
    <row r="292" spans="1:12" x14ac:dyDescent="0.25">
      <c r="A292" s="1">
        <v>45216</v>
      </c>
      <c r="B292">
        <v>1008</v>
      </c>
      <c r="C292" t="s">
        <v>6</v>
      </c>
      <c r="D292" t="s">
        <v>7</v>
      </c>
      <c r="E292" t="s">
        <v>17</v>
      </c>
      <c r="F292">
        <v>14</v>
      </c>
      <c r="G292" s="2">
        <v>17360</v>
      </c>
      <c r="H292" s="2">
        <v>8960</v>
      </c>
      <c r="I292" t="str">
        <f>_xlfn.XLOOKUP(tbl_Data[[#This Row],[Kundnr]],tbl_Kunder[Kundnr],tbl_Kunder[Kundnamn])</f>
        <v>Rödtand AB</v>
      </c>
      <c r="J292" t="str">
        <f>_xlfn.XLOOKUP(tbl_Data[[#This Row],[Kundnr]],tbl_Kunder[Kundnr],tbl_Kunder[Kundkategori])</f>
        <v>Livsmedel</v>
      </c>
      <c r="K292" t="str">
        <f>_xlfn.XLOOKUP(tbl_Data[[#This Row],[Kundnr]],tbl_Kunder[Kundnr],tbl_Kunder[Region])</f>
        <v>Väst</v>
      </c>
      <c r="L292" t="str">
        <f>_xlfn.XLOOKUP(tbl_Data[[#This Row],[Kundnr]],tbl_Kunder[Kundnr],tbl_Kunder[Kundansvarig])</f>
        <v>Malte Svensson</v>
      </c>
    </row>
    <row r="293" spans="1:12" x14ac:dyDescent="0.25">
      <c r="A293" s="1">
        <v>45094</v>
      </c>
      <c r="B293">
        <v>1003</v>
      </c>
      <c r="C293" t="s">
        <v>6</v>
      </c>
      <c r="D293" t="s">
        <v>7</v>
      </c>
      <c r="E293" t="s">
        <v>12</v>
      </c>
      <c r="F293">
        <v>12</v>
      </c>
      <c r="G293" s="2">
        <v>15624</v>
      </c>
      <c r="H293" s="2">
        <v>8424</v>
      </c>
      <c r="I293" t="str">
        <f>_xlfn.XLOOKUP(tbl_Data[[#This Row],[Kundnr]],tbl_Kunder[Kundnr],tbl_Kunder[Kundnamn])</f>
        <v>Vårdia AB</v>
      </c>
      <c r="J293" t="str">
        <f>_xlfn.XLOOKUP(tbl_Data[[#This Row],[Kundnr]],tbl_Kunder[Kundnr],tbl_Kunder[Kundkategori])</f>
        <v>Offentligt</v>
      </c>
      <c r="K293" t="str">
        <f>_xlfn.XLOOKUP(tbl_Data[[#This Row],[Kundnr]],tbl_Kunder[Kundnr],tbl_Kunder[Region])</f>
        <v>Syd</v>
      </c>
      <c r="L293" t="str">
        <f>_xlfn.XLOOKUP(tbl_Data[[#This Row],[Kundnr]],tbl_Kunder[Kundnr],tbl_Kunder[Kundansvarig])</f>
        <v>Clint Billton</v>
      </c>
    </row>
    <row r="294" spans="1:12" x14ac:dyDescent="0.25">
      <c r="A294" s="1">
        <v>45260</v>
      </c>
      <c r="B294">
        <v>1003</v>
      </c>
      <c r="C294" t="s">
        <v>23</v>
      </c>
      <c r="D294" t="s">
        <v>15</v>
      </c>
      <c r="E294" t="s">
        <v>12</v>
      </c>
      <c r="F294">
        <v>6</v>
      </c>
      <c r="G294" s="2">
        <v>8820</v>
      </c>
      <c r="H294" s="2">
        <v>4260</v>
      </c>
      <c r="I294" t="str">
        <f>_xlfn.XLOOKUP(tbl_Data[[#This Row],[Kundnr]],tbl_Kunder[Kundnr],tbl_Kunder[Kundnamn])</f>
        <v>Vårdia AB</v>
      </c>
      <c r="J294" t="str">
        <f>_xlfn.XLOOKUP(tbl_Data[[#This Row],[Kundnr]],tbl_Kunder[Kundnr],tbl_Kunder[Kundkategori])</f>
        <v>Offentligt</v>
      </c>
      <c r="K294" t="str">
        <f>_xlfn.XLOOKUP(tbl_Data[[#This Row],[Kundnr]],tbl_Kunder[Kundnr],tbl_Kunder[Region])</f>
        <v>Syd</v>
      </c>
      <c r="L294" t="str">
        <f>_xlfn.XLOOKUP(tbl_Data[[#This Row],[Kundnr]],tbl_Kunder[Kundnr],tbl_Kunder[Kundansvarig])</f>
        <v>Clint Billton</v>
      </c>
    </row>
    <row r="295" spans="1:12" x14ac:dyDescent="0.25">
      <c r="A295" s="1">
        <v>45260</v>
      </c>
      <c r="B295">
        <v>1004</v>
      </c>
      <c r="C295" t="s">
        <v>6</v>
      </c>
      <c r="D295" t="s">
        <v>7</v>
      </c>
      <c r="E295" t="s">
        <v>16</v>
      </c>
      <c r="F295">
        <v>11</v>
      </c>
      <c r="G295" s="2">
        <v>15004</v>
      </c>
      <c r="H295" s="2">
        <v>8404</v>
      </c>
      <c r="I295" t="str">
        <f>_xlfn.XLOOKUP(tbl_Data[[#This Row],[Kundnr]],tbl_Kunder[Kundnr],tbl_Kunder[Kundnamn])</f>
        <v>Mellerix AB</v>
      </c>
      <c r="J295" t="str">
        <f>_xlfn.XLOOKUP(tbl_Data[[#This Row],[Kundnr]],tbl_Kunder[Kundnr],tbl_Kunder[Kundkategori])</f>
        <v>Tillverkning</v>
      </c>
      <c r="K295" t="str">
        <f>_xlfn.XLOOKUP(tbl_Data[[#This Row],[Kundnr]],tbl_Kunder[Kundnr],tbl_Kunder[Region])</f>
        <v>Syd</v>
      </c>
      <c r="L295" t="str">
        <f>_xlfn.XLOOKUP(tbl_Data[[#This Row],[Kundnr]],tbl_Kunder[Kundnr],tbl_Kunder[Kundansvarig])</f>
        <v>Manne Faktursson</v>
      </c>
    </row>
    <row r="296" spans="1:12" x14ac:dyDescent="0.25">
      <c r="A296" s="1">
        <v>45321</v>
      </c>
      <c r="B296">
        <v>1005</v>
      </c>
      <c r="C296" t="s">
        <v>19</v>
      </c>
      <c r="D296" t="s">
        <v>7</v>
      </c>
      <c r="E296" t="s">
        <v>8</v>
      </c>
      <c r="F296">
        <v>11</v>
      </c>
      <c r="G296" s="2">
        <v>13142.8</v>
      </c>
      <c r="H296" s="2">
        <v>5662.7999999999993</v>
      </c>
      <c r="I296" t="str">
        <f>_xlfn.XLOOKUP(tbl_Data[[#This Row],[Kundnr]],tbl_Kunder[Kundnr],tbl_Kunder[Kundnamn])</f>
        <v>Prefolkia AB</v>
      </c>
      <c r="J296" t="str">
        <f>_xlfn.XLOOKUP(tbl_Data[[#This Row],[Kundnr]],tbl_Kunder[Kundnr],tbl_Kunder[Kundkategori])</f>
        <v>IT- och telecom</v>
      </c>
      <c r="K296" t="str">
        <f>_xlfn.XLOOKUP(tbl_Data[[#This Row],[Kundnr]],tbl_Kunder[Kundnr],tbl_Kunder[Region])</f>
        <v>Öst</v>
      </c>
      <c r="L296" t="str">
        <f>_xlfn.XLOOKUP(tbl_Data[[#This Row],[Kundnr]],tbl_Kunder[Kundnr],tbl_Kunder[Kundansvarig])</f>
        <v>Mac Winson</v>
      </c>
    </row>
    <row r="297" spans="1:12" x14ac:dyDescent="0.25">
      <c r="A297" s="1">
        <v>45182</v>
      </c>
      <c r="B297">
        <v>1004</v>
      </c>
      <c r="C297" t="s">
        <v>14</v>
      </c>
      <c r="D297" t="s">
        <v>15</v>
      </c>
      <c r="E297" t="s">
        <v>16</v>
      </c>
      <c r="F297">
        <v>11</v>
      </c>
      <c r="G297" s="2">
        <v>15488</v>
      </c>
      <c r="H297" s="2">
        <v>7392</v>
      </c>
      <c r="I297" t="str">
        <f>_xlfn.XLOOKUP(tbl_Data[[#This Row],[Kundnr]],tbl_Kunder[Kundnr],tbl_Kunder[Kundnamn])</f>
        <v>Mellerix AB</v>
      </c>
      <c r="J297" t="str">
        <f>_xlfn.XLOOKUP(tbl_Data[[#This Row],[Kundnr]],tbl_Kunder[Kundnr],tbl_Kunder[Kundkategori])</f>
        <v>Tillverkning</v>
      </c>
      <c r="K297" t="str">
        <f>_xlfn.XLOOKUP(tbl_Data[[#This Row],[Kundnr]],tbl_Kunder[Kundnr],tbl_Kunder[Region])</f>
        <v>Syd</v>
      </c>
      <c r="L297" t="str">
        <f>_xlfn.XLOOKUP(tbl_Data[[#This Row],[Kundnr]],tbl_Kunder[Kundnr],tbl_Kunder[Kundansvarig])</f>
        <v>Manne Faktursson</v>
      </c>
    </row>
    <row r="298" spans="1:12" x14ac:dyDescent="0.25">
      <c r="A298" s="1">
        <v>45553</v>
      </c>
      <c r="B298">
        <v>1003</v>
      </c>
      <c r="C298" t="s">
        <v>19</v>
      </c>
      <c r="D298" t="s">
        <v>7</v>
      </c>
      <c r="E298" t="s">
        <v>12</v>
      </c>
      <c r="F298">
        <v>11</v>
      </c>
      <c r="G298" s="2">
        <v>13398</v>
      </c>
      <c r="H298" s="2">
        <v>5918</v>
      </c>
      <c r="I298" t="str">
        <f>_xlfn.XLOOKUP(tbl_Data[[#This Row],[Kundnr]],tbl_Kunder[Kundnr],tbl_Kunder[Kundnamn])</f>
        <v>Vårdia AB</v>
      </c>
      <c r="J298" t="str">
        <f>_xlfn.XLOOKUP(tbl_Data[[#This Row],[Kundnr]],tbl_Kunder[Kundnr],tbl_Kunder[Kundkategori])</f>
        <v>Offentligt</v>
      </c>
      <c r="K298" t="str">
        <f>_xlfn.XLOOKUP(tbl_Data[[#This Row],[Kundnr]],tbl_Kunder[Kundnr],tbl_Kunder[Region])</f>
        <v>Syd</v>
      </c>
      <c r="L298" t="str">
        <f>_xlfn.XLOOKUP(tbl_Data[[#This Row],[Kundnr]],tbl_Kunder[Kundnr],tbl_Kunder[Kundansvarig])</f>
        <v>Clint Billton</v>
      </c>
    </row>
    <row r="299" spans="1:12" x14ac:dyDescent="0.25">
      <c r="A299" s="1">
        <v>45437</v>
      </c>
      <c r="B299">
        <v>1007</v>
      </c>
      <c r="C299" t="s">
        <v>20</v>
      </c>
      <c r="D299" t="s">
        <v>15</v>
      </c>
      <c r="E299" t="s">
        <v>16</v>
      </c>
      <c r="F299">
        <v>21</v>
      </c>
      <c r="G299" s="2">
        <v>27846</v>
      </c>
      <c r="H299" s="2">
        <v>10038</v>
      </c>
      <c r="I299" t="str">
        <f>_xlfn.XLOOKUP(tbl_Data[[#This Row],[Kundnr]],tbl_Kunder[Kundnr],tbl_Kunder[Kundnamn])</f>
        <v>Rellaxion AB</v>
      </c>
      <c r="J299" t="str">
        <f>_xlfn.XLOOKUP(tbl_Data[[#This Row],[Kundnr]],tbl_Kunder[Kundnr],tbl_Kunder[Kundkategori])</f>
        <v>Tillverkning</v>
      </c>
      <c r="K299" t="str">
        <f>_xlfn.XLOOKUP(tbl_Data[[#This Row],[Kundnr]],tbl_Kunder[Kundnr],tbl_Kunder[Region])</f>
        <v>Väst</v>
      </c>
      <c r="L299" t="str">
        <f>_xlfn.XLOOKUP(tbl_Data[[#This Row],[Kundnr]],tbl_Kunder[Kundnr],tbl_Kunder[Kundansvarig])</f>
        <v>Manne Faktursson</v>
      </c>
    </row>
    <row r="300" spans="1:12" x14ac:dyDescent="0.25">
      <c r="A300" s="1">
        <v>45574</v>
      </c>
      <c r="B300">
        <v>1003</v>
      </c>
      <c r="C300" t="s">
        <v>21</v>
      </c>
      <c r="D300" t="s">
        <v>7</v>
      </c>
      <c r="E300" t="s">
        <v>12</v>
      </c>
      <c r="F300">
        <v>10</v>
      </c>
      <c r="G300" s="2">
        <v>11340</v>
      </c>
      <c r="H300" s="2">
        <v>4460</v>
      </c>
      <c r="I300" t="str">
        <f>_xlfn.XLOOKUP(tbl_Data[[#This Row],[Kundnr]],tbl_Kunder[Kundnr],tbl_Kunder[Kundnamn])</f>
        <v>Vårdia AB</v>
      </c>
      <c r="J300" t="str">
        <f>_xlfn.XLOOKUP(tbl_Data[[#This Row],[Kundnr]],tbl_Kunder[Kundnr],tbl_Kunder[Kundkategori])</f>
        <v>Offentligt</v>
      </c>
      <c r="K300" t="str">
        <f>_xlfn.XLOOKUP(tbl_Data[[#This Row],[Kundnr]],tbl_Kunder[Kundnr],tbl_Kunder[Region])</f>
        <v>Syd</v>
      </c>
      <c r="L300" t="str">
        <f>_xlfn.XLOOKUP(tbl_Data[[#This Row],[Kundnr]],tbl_Kunder[Kundnr],tbl_Kunder[Kundansvarig])</f>
        <v>Clint Billton</v>
      </c>
    </row>
    <row r="301" spans="1:12" x14ac:dyDescent="0.25">
      <c r="A301" s="1">
        <v>45488</v>
      </c>
      <c r="B301">
        <v>1004</v>
      </c>
      <c r="C301" t="s">
        <v>21</v>
      </c>
      <c r="D301" t="s">
        <v>7</v>
      </c>
      <c r="E301" t="s">
        <v>16</v>
      </c>
      <c r="F301">
        <v>29</v>
      </c>
      <c r="G301" s="2">
        <v>34452</v>
      </c>
      <c r="H301" s="2">
        <v>14500</v>
      </c>
      <c r="I301" t="str">
        <f>_xlfn.XLOOKUP(tbl_Data[[#This Row],[Kundnr]],tbl_Kunder[Kundnr],tbl_Kunder[Kundnamn])</f>
        <v>Mellerix AB</v>
      </c>
      <c r="J301" t="str">
        <f>_xlfn.XLOOKUP(tbl_Data[[#This Row],[Kundnr]],tbl_Kunder[Kundnr],tbl_Kunder[Kundkategori])</f>
        <v>Tillverkning</v>
      </c>
      <c r="K301" t="str">
        <f>_xlfn.XLOOKUP(tbl_Data[[#This Row],[Kundnr]],tbl_Kunder[Kundnr],tbl_Kunder[Region])</f>
        <v>Syd</v>
      </c>
      <c r="L301" t="str">
        <f>_xlfn.XLOOKUP(tbl_Data[[#This Row],[Kundnr]],tbl_Kunder[Kundnr],tbl_Kunder[Kundansvarig])</f>
        <v>Manne Faktursson</v>
      </c>
    </row>
    <row r="302" spans="1:12" x14ac:dyDescent="0.25">
      <c r="A302" s="1">
        <v>45583</v>
      </c>
      <c r="B302">
        <v>1009</v>
      </c>
      <c r="C302" t="s">
        <v>20</v>
      </c>
      <c r="D302" t="s">
        <v>15</v>
      </c>
      <c r="E302" t="s">
        <v>16</v>
      </c>
      <c r="F302">
        <v>5</v>
      </c>
      <c r="G302" s="2">
        <v>7488</v>
      </c>
      <c r="H302" s="2">
        <v>3248</v>
      </c>
      <c r="I302" t="str">
        <f>_xlfn.XLOOKUP(tbl_Data[[#This Row],[Kundnr]],tbl_Kunder[Kundnr],tbl_Kunder[Kundnamn])</f>
        <v>Bollberga AB</v>
      </c>
      <c r="J302" t="str">
        <f>_xlfn.XLOOKUP(tbl_Data[[#This Row],[Kundnr]],tbl_Kunder[Kundnr],tbl_Kunder[Kundkategori])</f>
        <v>Tillverkning</v>
      </c>
      <c r="K302" t="str">
        <f>_xlfn.XLOOKUP(tbl_Data[[#This Row],[Kundnr]],tbl_Kunder[Kundnr],tbl_Kunder[Region])</f>
        <v>Öst</v>
      </c>
      <c r="L302" t="str">
        <f>_xlfn.XLOOKUP(tbl_Data[[#This Row],[Kundnr]],tbl_Kunder[Kundnr],tbl_Kunder[Kundansvarig])</f>
        <v>Manne Faktursson</v>
      </c>
    </row>
    <row r="303" spans="1:12" x14ac:dyDescent="0.25">
      <c r="A303" s="1">
        <v>44927</v>
      </c>
      <c r="B303">
        <v>1008</v>
      </c>
      <c r="C303" t="s">
        <v>6</v>
      </c>
      <c r="D303" t="s">
        <v>7</v>
      </c>
      <c r="E303" t="s">
        <v>17</v>
      </c>
      <c r="F303">
        <v>7</v>
      </c>
      <c r="G303" s="2">
        <v>8680</v>
      </c>
      <c r="H303" s="2">
        <v>4480</v>
      </c>
      <c r="I303" t="str">
        <f>_xlfn.XLOOKUP(tbl_Data[[#This Row],[Kundnr]],tbl_Kunder[Kundnr],tbl_Kunder[Kundnamn])</f>
        <v>Rödtand AB</v>
      </c>
      <c r="J303" t="str">
        <f>_xlfn.XLOOKUP(tbl_Data[[#This Row],[Kundnr]],tbl_Kunder[Kundnr],tbl_Kunder[Kundkategori])</f>
        <v>Livsmedel</v>
      </c>
      <c r="K303" t="str">
        <f>_xlfn.XLOOKUP(tbl_Data[[#This Row],[Kundnr]],tbl_Kunder[Kundnr],tbl_Kunder[Region])</f>
        <v>Väst</v>
      </c>
      <c r="L303" t="str">
        <f>_xlfn.XLOOKUP(tbl_Data[[#This Row],[Kundnr]],tbl_Kunder[Kundnr],tbl_Kunder[Kundansvarig])</f>
        <v>Malte Svensson</v>
      </c>
    </row>
    <row r="304" spans="1:12" x14ac:dyDescent="0.25">
      <c r="A304" s="1">
        <v>45540</v>
      </c>
      <c r="B304">
        <v>1003</v>
      </c>
      <c r="C304" t="s">
        <v>14</v>
      </c>
      <c r="D304" t="s">
        <v>15</v>
      </c>
      <c r="E304" t="s">
        <v>12</v>
      </c>
      <c r="F304">
        <v>9</v>
      </c>
      <c r="G304" s="2">
        <v>12096</v>
      </c>
      <c r="H304" s="2">
        <v>5472</v>
      </c>
      <c r="I304" t="str">
        <f>_xlfn.XLOOKUP(tbl_Data[[#This Row],[Kundnr]],tbl_Kunder[Kundnr],tbl_Kunder[Kundnamn])</f>
        <v>Vårdia AB</v>
      </c>
      <c r="J304" t="str">
        <f>_xlfn.XLOOKUP(tbl_Data[[#This Row],[Kundnr]],tbl_Kunder[Kundnr],tbl_Kunder[Kundkategori])</f>
        <v>Offentligt</v>
      </c>
      <c r="K304" t="str">
        <f>_xlfn.XLOOKUP(tbl_Data[[#This Row],[Kundnr]],tbl_Kunder[Kundnr],tbl_Kunder[Region])</f>
        <v>Syd</v>
      </c>
      <c r="L304" t="str">
        <f>_xlfn.XLOOKUP(tbl_Data[[#This Row],[Kundnr]],tbl_Kunder[Kundnr],tbl_Kunder[Kundansvarig])</f>
        <v>Clint Billton</v>
      </c>
    </row>
    <row r="305" spans="1:12" x14ac:dyDescent="0.25">
      <c r="A305" s="1">
        <v>45608</v>
      </c>
      <c r="B305">
        <v>1003</v>
      </c>
      <c r="C305" t="s">
        <v>6</v>
      </c>
      <c r="D305" t="s">
        <v>7</v>
      </c>
      <c r="E305" t="s">
        <v>12</v>
      </c>
      <c r="F305">
        <v>30</v>
      </c>
      <c r="G305" s="2">
        <v>39060</v>
      </c>
      <c r="H305" s="2">
        <v>21060</v>
      </c>
      <c r="I305" t="str">
        <f>_xlfn.XLOOKUP(tbl_Data[[#This Row],[Kundnr]],tbl_Kunder[Kundnr],tbl_Kunder[Kundnamn])</f>
        <v>Vårdia AB</v>
      </c>
      <c r="J305" t="str">
        <f>_xlfn.XLOOKUP(tbl_Data[[#This Row],[Kundnr]],tbl_Kunder[Kundnr],tbl_Kunder[Kundkategori])</f>
        <v>Offentligt</v>
      </c>
      <c r="K305" t="str">
        <f>_xlfn.XLOOKUP(tbl_Data[[#This Row],[Kundnr]],tbl_Kunder[Kundnr],tbl_Kunder[Region])</f>
        <v>Syd</v>
      </c>
      <c r="L305" t="str">
        <f>_xlfn.XLOOKUP(tbl_Data[[#This Row],[Kundnr]],tbl_Kunder[Kundnr],tbl_Kunder[Kundansvarig])</f>
        <v>Clint Billton</v>
      </c>
    </row>
    <row r="306" spans="1:12" x14ac:dyDescent="0.25">
      <c r="A306" s="1">
        <v>45571</v>
      </c>
      <c r="B306">
        <v>1009</v>
      </c>
      <c r="C306" t="s">
        <v>10</v>
      </c>
      <c r="D306" t="s">
        <v>7</v>
      </c>
      <c r="E306" t="s">
        <v>16</v>
      </c>
      <c r="F306">
        <v>6</v>
      </c>
      <c r="G306" s="2">
        <v>5529.5999999999995</v>
      </c>
      <c r="H306" s="2">
        <v>1545.5999999999995</v>
      </c>
      <c r="I306" t="str">
        <f>_xlfn.XLOOKUP(tbl_Data[[#This Row],[Kundnr]],tbl_Kunder[Kundnr],tbl_Kunder[Kundnamn])</f>
        <v>Bollberga AB</v>
      </c>
      <c r="J306" t="str">
        <f>_xlfn.XLOOKUP(tbl_Data[[#This Row],[Kundnr]],tbl_Kunder[Kundnr],tbl_Kunder[Kundkategori])</f>
        <v>Tillverkning</v>
      </c>
      <c r="K306" t="str">
        <f>_xlfn.XLOOKUP(tbl_Data[[#This Row],[Kundnr]],tbl_Kunder[Kundnr],tbl_Kunder[Region])</f>
        <v>Öst</v>
      </c>
      <c r="L306" t="str">
        <f>_xlfn.XLOOKUP(tbl_Data[[#This Row],[Kundnr]],tbl_Kunder[Kundnr],tbl_Kunder[Kundansvarig])</f>
        <v>Manne Faktursson</v>
      </c>
    </row>
    <row r="307" spans="1:12" x14ac:dyDescent="0.25">
      <c r="A307" s="1">
        <v>45372</v>
      </c>
      <c r="B307">
        <v>1007</v>
      </c>
      <c r="C307" t="s">
        <v>21</v>
      </c>
      <c r="D307" t="s">
        <v>7</v>
      </c>
      <c r="E307" t="s">
        <v>16</v>
      </c>
      <c r="F307">
        <v>14</v>
      </c>
      <c r="G307" s="2">
        <v>12852</v>
      </c>
      <c r="H307" s="2">
        <v>3220</v>
      </c>
      <c r="I307" t="str">
        <f>_xlfn.XLOOKUP(tbl_Data[[#This Row],[Kundnr]],tbl_Kunder[Kundnr],tbl_Kunder[Kundnamn])</f>
        <v>Rellaxion AB</v>
      </c>
      <c r="J307" t="str">
        <f>_xlfn.XLOOKUP(tbl_Data[[#This Row],[Kundnr]],tbl_Kunder[Kundnr],tbl_Kunder[Kundkategori])</f>
        <v>Tillverkning</v>
      </c>
      <c r="K307" t="str">
        <f>_xlfn.XLOOKUP(tbl_Data[[#This Row],[Kundnr]],tbl_Kunder[Kundnr],tbl_Kunder[Region])</f>
        <v>Väst</v>
      </c>
      <c r="L307" t="str">
        <f>_xlfn.XLOOKUP(tbl_Data[[#This Row],[Kundnr]],tbl_Kunder[Kundnr],tbl_Kunder[Kundansvarig])</f>
        <v>Manne Faktursson</v>
      </c>
    </row>
    <row r="308" spans="1:12" x14ac:dyDescent="0.25">
      <c r="A308" s="1">
        <v>45642</v>
      </c>
      <c r="B308">
        <v>1005</v>
      </c>
      <c r="C308" t="s">
        <v>21</v>
      </c>
      <c r="D308" t="s">
        <v>7</v>
      </c>
      <c r="E308" t="s">
        <v>8</v>
      </c>
      <c r="F308">
        <v>6</v>
      </c>
      <c r="G308" s="2">
        <v>6674.4000000000005</v>
      </c>
      <c r="H308" s="2">
        <v>2546.4000000000005</v>
      </c>
      <c r="I308" t="str">
        <f>_xlfn.XLOOKUP(tbl_Data[[#This Row],[Kundnr]],tbl_Kunder[Kundnr],tbl_Kunder[Kundnamn])</f>
        <v>Prefolkia AB</v>
      </c>
      <c r="J308" t="str">
        <f>_xlfn.XLOOKUP(tbl_Data[[#This Row],[Kundnr]],tbl_Kunder[Kundnr],tbl_Kunder[Kundkategori])</f>
        <v>IT- och telecom</v>
      </c>
      <c r="K308" t="str">
        <f>_xlfn.XLOOKUP(tbl_Data[[#This Row],[Kundnr]],tbl_Kunder[Kundnr],tbl_Kunder[Region])</f>
        <v>Öst</v>
      </c>
      <c r="L308" t="str">
        <f>_xlfn.XLOOKUP(tbl_Data[[#This Row],[Kundnr]],tbl_Kunder[Kundnr],tbl_Kunder[Kundansvarig])</f>
        <v>Mac Winson</v>
      </c>
    </row>
    <row r="309" spans="1:12" x14ac:dyDescent="0.25">
      <c r="A309" s="1">
        <v>45276</v>
      </c>
      <c r="B309">
        <v>1011</v>
      </c>
      <c r="C309" t="s">
        <v>19</v>
      </c>
      <c r="D309" t="s">
        <v>7</v>
      </c>
      <c r="E309" t="s">
        <v>12</v>
      </c>
      <c r="F309">
        <v>13</v>
      </c>
      <c r="G309" s="2">
        <v>14929.2</v>
      </c>
      <c r="H309" s="2">
        <v>6089.2000000000007</v>
      </c>
      <c r="I309" t="str">
        <f>_xlfn.XLOOKUP(tbl_Data[[#This Row],[Kundnr]],tbl_Kunder[Kundnr],tbl_Kunder[Kundnamn])</f>
        <v>Skolia AB</v>
      </c>
      <c r="J309" t="str">
        <f>_xlfn.XLOOKUP(tbl_Data[[#This Row],[Kundnr]],tbl_Kunder[Kundnr],tbl_Kunder[Kundkategori])</f>
        <v>Offentligt</v>
      </c>
      <c r="K309" t="str">
        <f>_xlfn.XLOOKUP(tbl_Data[[#This Row],[Kundnr]],tbl_Kunder[Kundnr],tbl_Kunder[Region])</f>
        <v>Öst</v>
      </c>
      <c r="L309" t="str">
        <f>_xlfn.XLOOKUP(tbl_Data[[#This Row],[Kundnr]],tbl_Kunder[Kundnr],tbl_Kunder[Kundansvarig])</f>
        <v>Clint Billton</v>
      </c>
    </row>
    <row r="310" spans="1:12" x14ac:dyDescent="0.25">
      <c r="A310" s="1">
        <v>45240</v>
      </c>
      <c r="B310">
        <v>1011</v>
      </c>
      <c r="C310" t="s">
        <v>14</v>
      </c>
      <c r="D310" t="s">
        <v>15</v>
      </c>
      <c r="E310" t="s">
        <v>12</v>
      </c>
      <c r="F310">
        <v>14</v>
      </c>
      <c r="G310" s="2">
        <v>17740.8</v>
      </c>
      <c r="H310" s="2">
        <v>7436.7999999999993</v>
      </c>
      <c r="I310" t="str">
        <f>_xlfn.XLOOKUP(tbl_Data[[#This Row],[Kundnr]],tbl_Kunder[Kundnr],tbl_Kunder[Kundnamn])</f>
        <v>Skolia AB</v>
      </c>
      <c r="J310" t="str">
        <f>_xlfn.XLOOKUP(tbl_Data[[#This Row],[Kundnr]],tbl_Kunder[Kundnr],tbl_Kunder[Kundkategori])</f>
        <v>Offentligt</v>
      </c>
      <c r="K310" t="str">
        <f>_xlfn.XLOOKUP(tbl_Data[[#This Row],[Kundnr]],tbl_Kunder[Kundnr],tbl_Kunder[Region])</f>
        <v>Öst</v>
      </c>
      <c r="L310" t="str">
        <f>_xlfn.XLOOKUP(tbl_Data[[#This Row],[Kundnr]],tbl_Kunder[Kundnr],tbl_Kunder[Kundansvarig])</f>
        <v>Clint Billton</v>
      </c>
    </row>
    <row r="311" spans="1:12" x14ac:dyDescent="0.25">
      <c r="A311" s="1">
        <v>45442</v>
      </c>
      <c r="B311">
        <v>1003</v>
      </c>
      <c r="C311" t="s">
        <v>14</v>
      </c>
      <c r="D311" t="s">
        <v>15</v>
      </c>
      <c r="E311" t="s">
        <v>12</v>
      </c>
      <c r="F311">
        <v>22</v>
      </c>
      <c r="G311" s="2">
        <v>29568</v>
      </c>
      <c r="H311" s="2">
        <v>13376</v>
      </c>
      <c r="I311" t="str">
        <f>_xlfn.XLOOKUP(tbl_Data[[#This Row],[Kundnr]],tbl_Kunder[Kundnr],tbl_Kunder[Kundnamn])</f>
        <v>Vårdia AB</v>
      </c>
      <c r="J311" t="str">
        <f>_xlfn.XLOOKUP(tbl_Data[[#This Row],[Kundnr]],tbl_Kunder[Kundnr],tbl_Kunder[Kundkategori])</f>
        <v>Offentligt</v>
      </c>
      <c r="K311" t="str">
        <f>_xlfn.XLOOKUP(tbl_Data[[#This Row],[Kundnr]],tbl_Kunder[Kundnr],tbl_Kunder[Region])</f>
        <v>Syd</v>
      </c>
      <c r="L311" t="str">
        <f>_xlfn.XLOOKUP(tbl_Data[[#This Row],[Kundnr]],tbl_Kunder[Kundnr],tbl_Kunder[Kundansvarig])</f>
        <v>Clint Billton</v>
      </c>
    </row>
    <row r="312" spans="1:12" x14ac:dyDescent="0.25">
      <c r="A312" s="1">
        <v>45112</v>
      </c>
      <c r="B312">
        <v>1010</v>
      </c>
      <c r="C312" t="s">
        <v>20</v>
      </c>
      <c r="D312" t="s">
        <v>15</v>
      </c>
      <c r="E312" t="s">
        <v>17</v>
      </c>
      <c r="F312">
        <v>20</v>
      </c>
      <c r="G312" s="2">
        <v>24648</v>
      </c>
      <c r="H312" s="2">
        <v>7688</v>
      </c>
      <c r="I312" t="str">
        <f>_xlfn.XLOOKUP(tbl_Data[[#This Row],[Kundnr]],tbl_Kunder[Kundnr],tbl_Kunder[Kundnamn])</f>
        <v>Trollerilådan AB</v>
      </c>
      <c r="J312" t="str">
        <f>_xlfn.XLOOKUP(tbl_Data[[#This Row],[Kundnr]],tbl_Kunder[Kundnr],tbl_Kunder[Kundkategori])</f>
        <v>Livsmedel</v>
      </c>
      <c r="K312" t="str">
        <f>_xlfn.XLOOKUP(tbl_Data[[#This Row],[Kundnr]],tbl_Kunder[Kundnr],tbl_Kunder[Region])</f>
        <v>Syd</v>
      </c>
      <c r="L312" t="str">
        <f>_xlfn.XLOOKUP(tbl_Data[[#This Row],[Kundnr]],tbl_Kunder[Kundnr],tbl_Kunder[Kundansvarig])</f>
        <v>Malte Svensson</v>
      </c>
    </row>
    <row r="313" spans="1:12" x14ac:dyDescent="0.25">
      <c r="A313" s="1">
        <v>45239</v>
      </c>
      <c r="B313">
        <v>1001</v>
      </c>
      <c r="C313" t="s">
        <v>21</v>
      </c>
      <c r="D313" t="s">
        <v>7</v>
      </c>
      <c r="E313" t="s">
        <v>8</v>
      </c>
      <c r="F313">
        <v>26</v>
      </c>
      <c r="G313" s="2">
        <v>29764.799999999999</v>
      </c>
      <c r="H313" s="2">
        <v>11876.8</v>
      </c>
      <c r="I313" t="str">
        <f>_xlfn.XLOOKUP(tbl_Data[[#This Row],[Kundnr]],tbl_Kunder[Kundnr],tbl_Kunder[Kundnamn])</f>
        <v>Telefonera Mera AB</v>
      </c>
      <c r="J313" t="str">
        <f>_xlfn.XLOOKUP(tbl_Data[[#This Row],[Kundnr]],tbl_Kunder[Kundnr],tbl_Kunder[Kundkategori])</f>
        <v>IT- och telecom</v>
      </c>
      <c r="K313" t="str">
        <f>_xlfn.XLOOKUP(tbl_Data[[#This Row],[Kundnr]],tbl_Kunder[Kundnr],tbl_Kunder[Region])</f>
        <v>Väst</v>
      </c>
      <c r="L313" t="str">
        <f>_xlfn.XLOOKUP(tbl_Data[[#This Row],[Kundnr]],tbl_Kunder[Kundnr],tbl_Kunder[Kundansvarig])</f>
        <v>Mac Winson</v>
      </c>
    </row>
    <row r="314" spans="1:12" x14ac:dyDescent="0.25">
      <c r="A314" s="1">
        <v>45078</v>
      </c>
      <c r="B314">
        <v>1001</v>
      </c>
      <c r="C314" t="s">
        <v>14</v>
      </c>
      <c r="D314" t="s">
        <v>15</v>
      </c>
      <c r="E314" t="s">
        <v>8</v>
      </c>
      <c r="F314">
        <v>21</v>
      </c>
      <c r="G314" s="2">
        <v>28492.800000000003</v>
      </c>
      <c r="H314" s="2">
        <v>13036.800000000003</v>
      </c>
      <c r="I314" t="str">
        <f>_xlfn.XLOOKUP(tbl_Data[[#This Row],[Kundnr]],tbl_Kunder[Kundnr],tbl_Kunder[Kundnamn])</f>
        <v>Telefonera Mera AB</v>
      </c>
      <c r="J314" t="str">
        <f>_xlfn.XLOOKUP(tbl_Data[[#This Row],[Kundnr]],tbl_Kunder[Kundnr],tbl_Kunder[Kundkategori])</f>
        <v>IT- och telecom</v>
      </c>
      <c r="K314" t="str">
        <f>_xlfn.XLOOKUP(tbl_Data[[#This Row],[Kundnr]],tbl_Kunder[Kundnr],tbl_Kunder[Region])</f>
        <v>Väst</v>
      </c>
      <c r="L314" t="str">
        <f>_xlfn.XLOOKUP(tbl_Data[[#This Row],[Kundnr]],tbl_Kunder[Kundnr],tbl_Kunder[Kundansvarig])</f>
        <v>Mac Winson</v>
      </c>
    </row>
    <row r="315" spans="1:12" x14ac:dyDescent="0.25">
      <c r="A315" s="1">
        <v>45493</v>
      </c>
      <c r="B315">
        <v>1006</v>
      </c>
      <c r="C315" t="s">
        <v>14</v>
      </c>
      <c r="D315" t="s">
        <v>15</v>
      </c>
      <c r="E315" t="s">
        <v>17</v>
      </c>
      <c r="F315">
        <v>19</v>
      </c>
      <c r="G315" s="2">
        <v>21888</v>
      </c>
      <c r="H315" s="2">
        <v>7904</v>
      </c>
      <c r="I315" t="str">
        <f>_xlfn.XLOOKUP(tbl_Data[[#This Row],[Kundnr]],tbl_Kunder[Kundnr],tbl_Kunder[Kundnamn])</f>
        <v>Allcto AB</v>
      </c>
      <c r="J315" t="str">
        <f>_xlfn.XLOOKUP(tbl_Data[[#This Row],[Kundnr]],tbl_Kunder[Kundnr],tbl_Kunder[Kundkategori])</f>
        <v>Livsmedel</v>
      </c>
      <c r="K315" t="str">
        <f>_xlfn.XLOOKUP(tbl_Data[[#This Row],[Kundnr]],tbl_Kunder[Kundnr],tbl_Kunder[Region])</f>
        <v>Öst</v>
      </c>
      <c r="L315" t="str">
        <f>_xlfn.XLOOKUP(tbl_Data[[#This Row],[Kundnr]],tbl_Kunder[Kundnr],tbl_Kunder[Kundansvarig])</f>
        <v>Malte Svensson</v>
      </c>
    </row>
    <row r="316" spans="1:12" x14ac:dyDescent="0.25">
      <c r="A316" s="1">
        <v>45363</v>
      </c>
      <c r="B316">
        <v>1008</v>
      </c>
      <c r="C316" t="s">
        <v>21</v>
      </c>
      <c r="D316" t="s">
        <v>7</v>
      </c>
      <c r="E316" t="s">
        <v>17</v>
      </c>
      <c r="F316">
        <v>27</v>
      </c>
      <c r="G316" s="2">
        <v>29160</v>
      </c>
      <c r="H316" s="2">
        <v>10584</v>
      </c>
      <c r="I316" t="str">
        <f>_xlfn.XLOOKUP(tbl_Data[[#This Row],[Kundnr]],tbl_Kunder[Kundnr],tbl_Kunder[Kundnamn])</f>
        <v>Rödtand AB</v>
      </c>
      <c r="J316" t="str">
        <f>_xlfn.XLOOKUP(tbl_Data[[#This Row],[Kundnr]],tbl_Kunder[Kundnr],tbl_Kunder[Kundkategori])</f>
        <v>Livsmedel</v>
      </c>
      <c r="K316" t="str">
        <f>_xlfn.XLOOKUP(tbl_Data[[#This Row],[Kundnr]],tbl_Kunder[Kundnr],tbl_Kunder[Region])</f>
        <v>Väst</v>
      </c>
      <c r="L316" t="str">
        <f>_xlfn.XLOOKUP(tbl_Data[[#This Row],[Kundnr]],tbl_Kunder[Kundnr],tbl_Kunder[Kundansvarig])</f>
        <v>Malte Svensson</v>
      </c>
    </row>
    <row r="317" spans="1:12" x14ac:dyDescent="0.25">
      <c r="A317" s="1">
        <v>45167</v>
      </c>
      <c r="B317">
        <v>1005</v>
      </c>
      <c r="C317" t="s">
        <v>21</v>
      </c>
      <c r="D317" t="s">
        <v>7</v>
      </c>
      <c r="E317" t="s">
        <v>8</v>
      </c>
      <c r="F317">
        <v>17</v>
      </c>
      <c r="G317" s="2">
        <v>18910.800000000003</v>
      </c>
      <c r="H317" s="2">
        <v>7214.8000000000029</v>
      </c>
      <c r="I317" t="str">
        <f>_xlfn.XLOOKUP(tbl_Data[[#This Row],[Kundnr]],tbl_Kunder[Kundnr],tbl_Kunder[Kundnamn])</f>
        <v>Prefolkia AB</v>
      </c>
      <c r="J317" t="str">
        <f>_xlfn.XLOOKUP(tbl_Data[[#This Row],[Kundnr]],tbl_Kunder[Kundnr],tbl_Kunder[Kundkategori])</f>
        <v>IT- och telecom</v>
      </c>
      <c r="K317" t="str">
        <f>_xlfn.XLOOKUP(tbl_Data[[#This Row],[Kundnr]],tbl_Kunder[Kundnr],tbl_Kunder[Region])</f>
        <v>Öst</v>
      </c>
      <c r="L317" t="str">
        <f>_xlfn.XLOOKUP(tbl_Data[[#This Row],[Kundnr]],tbl_Kunder[Kundnr],tbl_Kunder[Kundansvarig])</f>
        <v>Mac Winson</v>
      </c>
    </row>
    <row r="318" spans="1:12" x14ac:dyDescent="0.25">
      <c r="A318" s="1">
        <v>45628</v>
      </c>
      <c r="B318">
        <v>1003</v>
      </c>
      <c r="C318" t="s">
        <v>20</v>
      </c>
      <c r="D318" t="s">
        <v>15</v>
      </c>
      <c r="E318" t="s">
        <v>12</v>
      </c>
      <c r="F318">
        <v>3</v>
      </c>
      <c r="G318" s="2">
        <v>4914</v>
      </c>
      <c r="H318" s="2">
        <v>2370</v>
      </c>
      <c r="I318" t="str">
        <f>_xlfn.XLOOKUP(tbl_Data[[#This Row],[Kundnr]],tbl_Kunder[Kundnr],tbl_Kunder[Kundnamn])</f>
        <v>Vårdia AB</v>
      </c>
      <c r="J318" t="str">
        <f>_xlfn.XLOOKUP(tbl_Data[[#This Row],[Kundnr]],tbl_Kunder[Kundnr],tbl_Kunder[Kundkategori])</f>
        <v>Offentligt</v>
      </c>
      <c r="K318" t="str">
        <f>_xlfn.XLOOKUP(tbl_Data[[#This Row],[Kundnr]],tbl_Kunder[Kundnr],tbl_Kunder[Region])</f>
        <v>Syd</v>
      </c>
      <c r="L318" t="str">
        <f>_xlfn.XLOOKUP(tbl_Data[[#This Row],[Kundnr]],tbl_Kunder[Kundnr],tbl_Kunder[Kundansvarig])</f>
        <v>Clint Billton</v>
      </c>
    </row>
    <row r="319" spans="1:12" x14ac:dyDescent="0.25">
      <c r="A319" s="1">
        <v>45270</v>
      </c>
      <c r="B319">
        <v>1003</v>
      </c>
      <c r="C319" t="s">
        <v>23</v>
      </c>
      <c r="D319" t="s">
        <v>15</v>
      </c>
      <c r="E319" t="s">
        <v>12</v>
      </c>
      <c r="F319">
        <v>8</v>
      </c>
      <c r="G319" s="2">
        <v>11760</v>
      </c>
      <c r="H319" s="2">
        <v>5680</v>
      </c>
      <c r="I319" t="str">
        <f>_xlfn.XLOOKUP(tbl_Data[[#This Row],[Kundnr]],tbl_Kunder[Kundnr],tbl_Kunder[Kundnamn])</f>
        <v>Vårdia AB</v>
      </c>
      <c r="J319" t="str">
        <f>_xlfn.XLOOKUP(tbl_Data[[#This Row],[Kundnr]],tbl_Kunder[Kundnr],tbl_Kunder[Kundkategori])</f>
        <v>Offentligt</v>
      </c>
      <c r="K319" t="str">
        <f>_xlfn.XLOOKUP(tbl_Data[[#This Row],[Kundnr]],tbl_Kunder[Kundnr],tbl_Kunder[Region])</f>
        <v>Syd</v>
      </c>
      <c r="L319" t="str">
        <f>_xlfn.XLOOKUP(tbl_Data[[#This Row],[Kundnr]],tbl_Kunder[Kundnr],tbl_Kunder[Kundansvarig])</f>
        <v>Clint Billton</v>
      </c>
    </row>
    <row r="320" spans="1:12" x14ac:dyDescent="0.25">
      <c r="A320" s="1">
        <v>45464</v>
      </c>
      <c r="B320">
        <v>1011</v>
      </c>
      <c r="C320" t="s">
        <v>6</v>
      </c>
      <c r="D320" t="s">
        <v>7</v>
      </c>
      <c r="E320" t="s">
        <v>12</v>
      </c>
      <c r="F320">
        <v>10</v>
      </c>
      <c r="G320" s="2">
        <v>12276</v>
      </c>
      <c r="H320" s="2">
        <v>6276</v>
      </c>
      <c r="I320" t="str">
        <f>_xlfn.XLOOKUP(tbl_Data[[#This Row],[Kundnr]],tbl_Kunder[Kundnr],tbl_Kunder[Kundnamn])</f>
        <v>Skolia AB</v>
      </c>
      <c r="J320" t="str">
        <f>_xlfn.XLOOKUP(tbl_Data[[#This Row],[Kundnr]],tbl_Kunder[Kundnr],tbl_Kunder[Kundkategori])</f>
        <v>Offentligt</v>
      </c>
      <c r="K320" t="str">
        <f>_xlfn.XLOOKUP(tbl_Data[[#This Row],[Kundnr]],tbl_Kunder[Kundnr],tbl_Kunder[Region])</f>
        <v>Öst</v>
      </c>
      <c r="L320" t="str">
        <f>_xlfn.XLOOKUP(tbl_Data[[#This Row],[Kundnr]],tbl_Kunder[Kundnr],tbl_Kunder[Kundansvarig])</f>
        <v>Clint Billton</v>
      </c>
    </row>
    <row r="321" spans="1:12" x14ac:dyDescent="0.25">
      <c r="A321" s="1">
        <v>45325</v>
      </c>
      <c r="B321">
        <v>1001</v>
      </c>
      <c r="C321" t="s">
        <v>20</v>
      </c>
      <c r="D321" t="s">
        <v>15</v>
      </c>
      <c r="E321" t="s">
        <v>8</v>
      </c>
      <c r="F321">
        <v>18</v>
      </c>
      <c r="G321" s="2">
        <v>29764.800000000003</v>
      </c>
      <c r="H321" s="2">
        <v>14500.800000000003</v>
      </c>
      <c r="I321" t="str">
        <f>_xlfn.XLOOKUP(tbl_Data[[#This Row],[Kundnr]],tbl_Kunder[Kundnr],tbl_Kunder[Kundnamn])</f>
        <v>Telefonera Mera AB</v>
      </c>
      <c r="J321" t="str">
        <f>_xlfn.XLOOKUP(tbl_Data[[#This Row],[Kundnr]],tbl_Kunder[Kundnr],tbl_Kunder[Kundkategori])</f>
        <v>IT- och telecom</v>
      </c>
      <c r="K321" t="str">
        <f>_xlfn.XLOOKUP(tbl_Data[[#This Row],[Kundnr]],tbl_Kunder[Kundnr],tbl_Kunder[Region])</f>
        <v>Väst</v>
      </c>
      <c r="L321" t="str">
        <f>_xlfn.XLOOKUP(tbl_Data[[#This Row],[Kundnr]],tbl_Kunder[Kundnr],tbl_Kunder[Kundansvarig])</f>
        <v>Mac Winson</v>
      </c>
    </row>
    <row r="322" spans="1:12" x14ac:dyDescent="0.25">
      <c r="A322" s="1">
        <v>45588</v>
      </c>
      <c r="B322">
        <v>1011</v>
      </c>
      <c r="C322" t="s">
        <v>6</v>
      </c>
      <c r="D322" t="s">
        <v>7</v>
      </c>
      <c r="E322" t="s">
        <v>12</v>
      </c>
      <c r="F322">
        <v>13</v>
      </c>
      <c r="G322" s="2">
        <v>15958.8</v>
      </c>
      <c r="H322" s="2">
        <v>8158.7999999999993</v>
      </c>
      <c r="I322" t="str">
        <f>_xlfn.XLOOKUP(tbl_Data[[#This Row],[Kundnr]],tbl_Kunder[Kundnr],tbl_Kunder[Kundnamn])</f>
        <v>Skolia AB</v>
      </c>
      <c r="J322" t="str">
        <f>_xlfn.XLOOKUP(tbl_Data[[#This Row],[Kundnr]],tbl_Kunder[Kundnr],tbl_Kunder[Kundkategori])</f>
        <v>Offentligt</v>
      </c>
      <c r="K322" t="str">
        <f>_xlfn.XLOOKUP(tbl_Data[[#This Row],[Kundnr]],tbl_Kunder[Kundnr],tbl_Kunder[Region])</f>
        <v>Öst</v>
      </c>
      <c r="L322" t="str">
        <f>_xlfn.XLOOKUP(tbl_Data[[#This Row],[Kundnr]],tbl_Kunder[Kundnr],tbl_Kunder[Kundansvarig])</f>
        <v>Clint Billton</v>
      </c>
    </row>
    <row r="323" spans="1:12" x14ac:dyDescent="0.25">
      <c r="A323" s="1">
        <v>45233</v>
      </c>
      <c r="B323">
        <v>1008</v>
      </c>
      <c r="C323" t="s">
        <v>14</v>
      </c>
      <c r="D323" t="s">
        <v>15</v>
      </c>
      <c r="E323" t="s">
        <v>17</v>
      </c>
      <c r="F323">
        <v>27</v>
      </c>
      <c r="G323" s="2">
        <v>34560</v>
      </c>
      <c r="H323" s="2">
        <v>14688</v>
      </c>
      <c r="I323" t="str">
        <f>_xlfn.XLOOKUP(tbl_Data[[#This Row],[Kundnr]],tbl_Kunder[Kundnr],tbl_Kunder[Kundnamn])</f>
        <v>Rödtand AB</v>
      </c>
      <c r="J323" t="str">
        <f>_xlfn.XLOOKUP(tbl_Data[[#This Row],[Kundnr]],tbl_Kunder[Kundnr],tbl_Kunder[Kundkategori])</f>
        <v>Livsmedel</v>
      </c>
      <c r="K323" t="str">
        <f>_xlfn.XLOOKUP(tbl_Data[[#This Row],[Kundnr]],tbl_Kunder[Kundnr],tbl_Kunder[Region])</f>
        <v>Väst</v>
      </c>
      <c r="L323" t="str">
        <f>_xlfn.XLOOKUP(tbl_Data[[#This Row],[Kundnr]],tbl_Kunder[Kundnr],tbl_Kunder[Kundansvarig])</f>
        <v>Malte Svensson</v>
      </c>
    </row>
    <row r="324" spans="1:12" x14ac:dyDescent="0.25">
      <c r="A324" s="1">
        <v>45290</v>
      </c>
      <c r="B324">
        <v>1001</v>
      </c>
      <c r="C324" t="s">
        <v>14</v>
      </c>
      <c r="D324" t="s">
        <v>15</v>
      </c>
      <c r="E324" t="s">
        <v>8</v>
      </c>
      <c r="F324">
        <v>23</v>
      </c>
      <c r="G324" s="2">
        <v>31206.400000000005</v>
      </c>
      <c r="H324" s="2">
        <v>14278.400000000005</v>
      </c>
      <c r="I324" t="str">
        <f>_xlfn.XLOOKUP(tbl_Data[[#This Row],[Kundnr]],tbl_Kunder[Kundnr],tbl_Kunder[Kundnamn])</f>
        <v>Telefonera Mera AB</v>
      </c>
      <c r="J324" t="str">
        <f>_xlfn.XLOOKUP(tbl_Data[[#This Row],[Kundnr]],tbl_Kunder[Kundnr],tbl_Kunder[Kundkategori])</f>
        <v>IT- och telecom</v>
      </c>
      <c r="K324" t="str">
        <f>_xlfn.XLOOKUP(tbl_Data[[#This Row],[Kundnr]],tbl_Kunder[Kundnr],tbl_Kunder[Region])</f>
        <v>Väst</v>
      </c>
      <c r="L324" t="str">
        <f>_xlfn.XLOOKUP(tbl_Data[[#This Row],[Kundnr]],tbl_Kunder[Kundnr],tbl_Kunder[Kundansvarig])</f>
        <v>Mac Winson</v>
      </c>
    </row>
    <row r="325" spans="1:12" x14ac:dyDescent="0.25">
      <c r="A325" s="1">
        <v>45473</v>
      </c>
      <c r="B325">
        <v>1009</v>
      </c>
      <c r="C325" t="s">
        <v>21</v>
      </c>
      <c r="D325" t="s">
        <v>7</v>
      </c>
      <c r="E325" t="s">
        <v>16</v>
      </c>
      <c r="F325">
        <v>20</v>
      </c>
      <c r="G325" s="2">
        <v>20736</v>
      </c>
      <c r="H325" s="2">
        <v>6976</v>
      </c>
      <c r="I325" t="str">
        <f>_xlfn.XLOOKUP(tbl_Data[[#This Row],[Kundnr]],tbl_Kunder[Kundnr],tbl_Kunder[Kundnamn])</f>
        <v>Bollberga AB</v>
      </c>
      <c r="J325" t="str">
        <f>_xlfn.XLOOKUP(tbl_Data[[#This Row],[Kundnr]],tbl_Kunder[Kundnr],tbl_Kunder[Kundkategori])</f>
        <v>Tillverkning</v>
      </c>
      <c r="K325" t="str">
        <f>_xlfn.XLOOKUP(tbl_Data[[#This Row],[Kundnr]],tbl_Kunder[Kundnr],tbl_Kunder[Region])</f>
        <v>Öst</v>
      </c>
      <c r="L325" t="str">
        <f>_xlfn.XLOOKUP(tbl_Data[[#This Row],[Kundnr]],tbl_Kunder[Kundnr],tbl_Kunder[Kundansvarig])</f>
        <v>Manne Faktursson</v>
      </c>
    </row>
    <row r="326" spans="1:12" x14ac:dyDescent="0.25">
      <c r="A326" s="1">
        <v>45167</v>
      </c>
      <c r="B326">
        <v>1009</v>
      </c>
      <c r="C326" t="s">
        <v>6</v>
      </c>
      <c r="D326" t="s">
        <v>7</v>
      </c>
      <c r="E326" t="s">
        <v>16</v>
      </c>
      <c r="F326">
        <v>13</v>
      </c>
      <c r="G326" s="2">
        <v>15475.199999999999</v>
      </c>
      <c r="H326" s="2">
        <v>7675.1999999999989</v>
      </c>
      <c r="I326" t="str">
        <f>_xlfn.XLOOKUP(tbl_Data[[#This Row],[Kundnr]],tbl_Kunder[Kundnr],tbl_Kunder[Kundnamn])</f>
        <v>Bollberga AB</v>
      </c>
      <c r="J326" t="str">
        <f>_xlfn.XLOOKUP(tbl_Data[[#This Row],[Kundnr]],tbl_Kunder[Kundnr],tbl_Kunder[Kundkategori])</f>
        <v>Tillverkning</v>
      </c>
      <c r="K326" t="str">
        <f>_xlfn.XLOOKUP(tbl_Data[[#This Row],[Kundnr]],tbl_Kunder[Kundnr],tbl_Kunder[Region])</f>
        <v>Öst</v>
      </c>
      <c r="L326" t="str">
        <f>_xlfn.XLOOKUP(tbl_Data[[#This Row],[Kundnr]],tbl_Kunder[Kundnr],tbl_Kunder[Kundansvarig])</f>
        <v>Manne Faktursson</v>
      </c>
    </row>
    <row r="327" spans="1:12" x14ac:dyDescent="0.25">
      <c r="A327" s="1">
        <v>44999</v>
      </c>
      <c r="B327">
        <v>1001</v>
      </c>
      <c r="C327" t="s">
        <v>14</v>
      </c>
      <c r="D327" t="s">
        <v>15</v>
      </c>
      <c r="E327" t="s">
        <v>8</v>
      </c>
      <c r="F327">
        <v>13</v>
      </c>
      <c r="G327" s="2">
        <v>17638.400000000001</v>
      </c>
      <c r="H327" s="2">
        <v>8070.4000000000015</v>
      </c>
      <c r="I327" t="str">
        <f>_xlfn.XLOOKUP(tbl_Data[[#This Row],[Kundnr]],tbl_Kunder[Kundnr],tbl_Kunder[Kundnamn])</f>
        <v>Telefonera Mera AB</v>
      </c>
      <c r="J327" t="str">
        <f>_xlfn.XLOOKUP(tbl_Data[[#This Row],[Kundnr]],tbl_Kunder[Kundnr],tbl_Kunder[Kundkategori])</f>
        <v>IT- och telecom</v>
      </c>
      <c r="K327" t="str">
        <f>_xlfn.XLOOKUP(tbl_Data[[#This Row],[Kundnr]],tbl_Kunder[Kundnr],tbl_Kunder[Region])</f>
        <v>Väst</v>
      </c>
      <c r="L327" t="str">
        <f>_xlfn.XLOOKUP(tbl_Data[[#This Row],[Kundnr]],tbl_Kunder[Kundnr],tbl_Kunder[Kundansvarig])</f>
        <v>Mac Winson</v>
      </c>
    </row>
    <row r="328" spans="1:12" x14ac:dyDescent="0.25">
      <c r="A328" s="1">
        <v>44998</v>
      </c>
      <c r="B328">
        <v>1004</v>
      </c>
      <c r="C328" t="s">
        <v>20</v>
      </c>
      <c r="D328" t="s">
        <v>15</v>
      </c>
      <c r="E328" t="s">
        <v>16</v>
      </c>
      <c r="F328">
        <v>11</v>
      </c>
      <c r="G328" s="2">
        <v>18876.000000000004</v>
      </c>
      <c r="H328" s="2">
        <v>9548.0000000000036</v>
      </c>
      <c r="I328" t="str">
        <f>_xlfn.XLOOKUP(tbl_Data[[#This Row],[Kundnr]],tbl_Kunder[Kundnr],tbl_Kunder[Kundnamn])</f>
        <v>Mellerix AB</v>
      </c>
      <c r="J328" t="str">
        <f>_xlfn.XLOOKUP(tbl_Data[[#This Row],[Kundnr]],tbl_Kunder[Kundnr],tbl_Kunder[Kundkategori])</f>
        <v>Tillverkning</v>
      </c>
      <c r="K328" t="str">
        <f>_xlfn.XLOOKUP(tbl_Data[[#This Row],[Kundnr]],tbl_Kunder[Kundnr],tbl_Kunder[Region])</f>
        <v>Syd</v>
      </c>
      <c r="L328" t="str">
        <f>_xlfn.XLOOKUP(tbl_Data[[#This Row],[Kundnr]],tbl_Kunder[Kundnr],tbl_Kunder[Kundansvarig])</f>
        <v>Manne Faktursson</v>
      </c>
    </row>
    <row r="329" spans="1:12" x14ac:dyDescent="0.25">
      <c r="A329" s="1">
        <v>45629</v>
      </c>
      <c r="B329">
        <v>1009</v>
      </c>
      <c r="C329" t="s">
        <v>21</v>
      </c>
      <c r="D329" t="s">
        <v>7</v>
      </c>
      <c r="E329" t="s">
        <v>16</v>
      </c>
      <c r="F329">
        <v>12</v>
      </c>
      <c r="G329" s="2">
        <v>12441.599999999999</v>
      </c>
      <c r="H329" s="2">
        <v>4185.5999999999985</v>
      </c>
      <c r="I329" t="str">
        <f>_xlfn.XLOOKUP(tbl_Data[[#This Row],[Kundnr]],tbl_Kunder[Kundnr],tbl_Kunder[Kundnamn])</f>
        <v>Bollberga AB</v>
      </c>
      <c r="J329" t="str">
        <f>_xlfn.XLOOKUP(tbl_Data[[#This Row],[Kundnr]],tbl_Kunder[Kundnr],tbl_Kunder[Kundkategori])</f>
        <v>Tillverkning</v>
      </c>
      <c r="K329" t="str">
        <f>_xlfn.XLOOKUP(tbl_Data[[#This Row],[Kundnr]],tbl_Kunder[Kundnr],tbl_Kunder[Region])</f>
        <v>Öst</v>
      </c>
      <c r="L329" t="str">
        <f>_xlfn.XLOOKUP(tbl_Data[[#This Row],[Kundnr]],tbl_Kunder[Kundnr],tbl_Kunder[Kundansvarig])</f>
        <v>Manne Faktursson</v>
      </c>
    </row>
    <row r="330" spans="1:12" x14ac:dyDescent="0.25">
      <c r="A330" s="1">
        <v>45185</v>
      </c>
      <c r="B330">
        <v>1011</v>
      </c>
      <c r="C330" t="s">
        <v>21</v>
      </c>
      <c r="D330" t="s">
        <v>7</v>
      </c>
      <c r="E330" t="s">
        <v>12</v>
      </c>
      <c r="F330">
        <v>7</v>
      </c>
      <c r="G330" s="2">
        <v>7484.4000000000005</v>
      </c>
      <c r="H330" s="2">
        <v>2668.4000000000005</v>
      </c>
      <c r="I330" t="str">
        <f>_xlfn.XLOOKUP(tbl_Data[[#This Row],[Kundnr]],tbl_Kunder[Kundnr],tbl_Kunder[Kundnamn])</f>
        <v>Skolia AB</v>
      </c>
      <c r="J330" t="str">
        <f>_xlfn.XLOOKUP(tbl_Data[[#This Row],[Kundnr]],tbl_Kunder[Kundnr],tbl_Kunder[Kundkategori])</f>
        <v>Offentligt</v>
      </c>
      <c r="K330" t="str">
        <f>_xlfn.XLOOKUP(tbl_Data[[#This Row],[Kundnr]],tbl_Kunder[Kundnr],tbl_Kunder[Region])</f>
        <v>Öst</v>
      </c>
      <c r="L330" t="str">
        <f>_xlfn.XLOOKUP(tbl_Data[[#This Row],[Kundnr]],tbl_Kunder[Kundnr],tbl_Kunder[Kundansvarig])</f>
        <v>Clint Billton</v>
      </c>
    </row>
    <row r="331" spans="1:12" x14ac:dyDescent="0.25">
      <c r="A331" s="1">
        <v>45028</v>
      </c>
      <c r="B331">
        <v>1001</v>
      </c>
      <c r="C331" t="s">
        <v>14</v>
      </c>
      <c r="D331" t="s">
        <v>15</v>
      </c>
      <c r="E331" t="s">
        <v>8</v>
      </c>
      <c r="F331">
        <v>17</v>
      </c>
      <c r="G331" s="2">
        <v>23065.600000000002</v>
      </c>
      <c r="H331" s="2">
        <v>10553.600000000002</v>
      </c>
      <c r="I331" t="str">
        <f>_xlfn.XLOOKUP(tbl_Data[[#This Row],[Kundnr]],tbl_Kunder[Kundnr],tbl_Kunder[Kundnamn])</f>
        <v>Telefonera Mera AB</v>
      </c>
      <c r="J331" t="str">
        <f>_xlfn.XLOOKUP(tbl_Data[[#This Row],[Kundnr]],tbl_Kunder[Kundnr],tbl_Kunder[Kundkategori])</f>
        <v>IT- och telecom</v>
      </c>
      <c r="K331" t="str">
        <f>_xlfn.XLOOKUP(tbl_Data[[#This Row],[Kundnr]],tbl_Kunder[Kundnr],tbl_Kunder[Region])</f>
        <v>Väst</v>
      </c>
      <c r="L331" t="str">
        <f>_xlfn.XLOOKUP(tbl_Data[[#This Row],[Kundnr]],tbl_Kunder[Kundnr],tbl_Kunder[Kundansvarig])</f>
        <v>Mac Winson</v>
      </c>
    </row>
    <row r="332" spans="1:12" x14ac:dyDescent="0.25">
      <c r="A332" s="1">
        <v>45071</v>
      </c>
      <c r="B332">
        <v>1004</v>
      </c>
      <c r="C332" t="s">
        <v>20</v>
      </c>
      <c r="D332" t="s">
        <v>15</v>
      </c>
      <c r="E332" t="s">
        <v>16</v>
      </c>
      <c r="F332">
        <v>14</v>
      </c>
      <c r="G332" s="2">
        <v>24024.000000000004</v>
      </c>
      <c r="H332" s="2">
        <v>12152.000000000004</v>
      </c>
      <c r="I332" t="str">
        <f>_xlfn.XLOOKUP(tbl_Data[[#This Row],[Kundnr]],tbl_Kunder[Kundnr],tbl_Kunder[Kundnamn])</f>
        <v>Mellerix AB</v>
      </c>
      <c r="J332" t="str">
        <f>_xlfn.XLOOKUP(tbl_Data[[#This Row],[Kundnr]],tbl_Kunder[Kundnr],tbl_Kunder[Kundkategori])</f>
        <v>Tillverkning</v>
      </c>
      <c r="K332" t="str">
        <f>_xlfn.XLOOKUP(tbl_Data[[#This Row],[Kundnr]],tbl_Kunder[Kundnr],tbl_Kunder[Region])</f>
        <v>Syd</v>
      </c>
      <c r="L332" t="str">
        <f>_xlfn.XLOOKUP(tbl_Data[[#This Row],[Kundnr]],tbl_Kunder[Kundnr],tbl_Kunder[Kundansvarig])</f>
        <v>Manne Faktursson</v>
      </c>
    </row>
    <row r="333" spans="1:12" x14ac:dyDescent="0.25">
      <c r="A333" s="1">
        <v>45175</v>
      </c>
      <c r="B333">
        <v>1001</v>
      </c>
      <c r="C333" t="s">
        <v>21</v>
      </c>
      <c r="D333" t="s">
        <v>7</v>
      </c>
      <c r="E333" t="s">
        <v>8</v>
      </c>
      <c r="F333">
        <v>10</v>
      </c>
      <c r="G333" s="2">
        <v>11448</v>
      </c>
      <c r="H333" s="2">
        <v>4568</v>
      </c>
      <c r="I333" t="str">
        <f>_xlfn.XLOOKUP(tbl_Data[[#This Row],[Kundnr]],tbl_Kunder[Kundnr],tbl_Kunder[Kundnamn])</f>
        <v>Telefonera Mera AB</v>
      </c>
      <c r="J333" t="str">
        <f>_xlfn.XLOOKUP(tbl_Data[[#This Row],[Kundnr]],tbl_Kunder[Kundnr],tbl_Kunder[Kundkategori])</f>
        <v>IT- och telecom</v>
      </c>
      <c r="K333" t="str">
        <f>_xlfn.XLOOKUP(tbl_Data[[#This Row],[Kundnr]],tbl_Kunder[Kundnr],tbl_Kunder[Region])</f>
        <v>Väst</v>
      </c>
      <c r="L333" t="str">
        <f>_xlfn.XLOOKUP(tbl_Data[[#This Row],[Kundnr]],tbl_Kunder[Kundnr],tbl_Kunder[Kundansvarig])</f>
        <v>Mac Winson</v>
      </c>
    </row>
    <row r="334" spans="1:12" x14ac:dyDescent="0.25">
      <c r="A334" s="1">
        <v>45397</v>
      </c>
      <c r="B334">
        <v>1003</v>
      </c>
      <c r="C334" t="s">
        <v>14</v>
      </c>
      <c r="D334" t="s">
        <v>15</v>
      </c>
      <c r="E334" t="s">
        <v>12</v>
      </c>
      <c r="F334">
        <v>10</v>
      </c>
      <c r="G334" s="2">
        <v>13440</v>
      </c>
      <c r="H334" s="2">
        <v>6080</v>
      </c>
      <c r="I334" t="str">
        <f>_xlfn.XLOOKUP(tbl_Data[[#This Row],[Kundnr]],tbl_Kunder[Kundnr],tbl_Kunder[Kundnamn])</f>
        <v>Vårdia AB</v>
      </c>
      <c r="J334" t="str">
        <f>_xlfn.XLOOKUP(tbl_Data[[#This Row],[Kundnr]],tbl_Kunder[Kundnr],tbl_Kunder[Kundkategori])</f>
        <v>Offentligt</v>
      </c>
      <c r="K334" t="str">
        <f>_xlfn.XLOOKUP(tbl_Data[[#This Row],[Kundnr]],tbl_Kunder[Kundnr],tbl_Kunder[Region])</f>
        <v>Syd</v>
      </c>
      <c r="L334" t="str">
        <f>_xlfn.XLOOKUP(tbl_Data[[#This Row],[Kundnr]],tbl_Kunder[Kundnr],tbl_Kunder[Kundansvarig])</f>
        <v>Clint Billton</v>
      </c>
    </row>
    <row r="335" spans="1:12" x14ac:dyDescent="0.25">
      <c r="A335" s="1">
        <v>45308</v>
      </c>
      <c r="B335">
        <v>1008</v>
      </c>
      <c r="C335" t="s">
        <v>19</v>
      </c>
      <c r="D335" t="s">
        <v>7</v>
      </c>
      <c r="E335" t="s">
        <v>17</v>
      </c>
      <c r="F335">
        <v>15</v>
      </c>
      <c r="G335" s="2">
        <v>17400</v>
      </c>
      <c r="H335" s="2">
        <v>7200</v>
      </c>
      <c r="I335" t="str">
        <f>_xlfn.XLOOKUP(tbl_Data[[#This Row],[Kundnr]],tbl_Kunder[Kundnr],tbl_Kunder[Kundnamn])</f>
        <v>Rödtand AB</v>
      </c>
      <c r="J335" t="str">
        <f>_xlfn.XLOOKUP(tbl_Data[[#This Row],[Kundnr]],tbl_Kunder[Kundnr],tbl_Kunder[Kundkategori])</f>
        <v>Livsmedel</v>
      </c>
      <c r="K335" t="str">
        <f>_xlfn.XLOOKUP(tbl_Data[[#This Row],[Kundnr]],tbl_Kunder[Kundnr],tbl_Kunder[Region])</f>
        <v>Väst</v>
      </c>
      <c r="L335" t="str">
        <f>_xlfn.XLOOKUP(tbl_Data[[#This Row],[Kundnr]],tbl_Kunder[Kundnr],tbl_Kunder[Kundansvarig])</f>
        <v>Malte Svensson</v>
      </c>
    </row>
    <row r="336" spans="1:12" x14ac:dyDescent="0.25">
      <c r="A336" s="1">
        <v>45094</v>
      </c>
      <c r="B336">
        <v>1004</v>
      </c>
      <c r="C336" t="s">
        <v>10</v>
      </c>
      <c r="D336" t="s">
        <v>7</v>
      </c>
      <c r="E336" t="s">
        <v>16</v>
      </c>
      <c r="F336">
        <v>22</v>
      </c>
      <c r="G336" s="2">
        <v>23232</v>
      </c>
      <c r="H336" s="2">
        <v>8624</v>
      </c>
      <c r="I336" t="str">
        <f>_xlfn.XLOOKUP(tbl_Data[[#This Row],[Kundnr]],tbl_Kunder[Kundnr],tbl_Kunder[Kundnamn])</f>
        <v>Mellerix AB</v>
      </c>
      <c r="J336" t="str">
        <f>_xlfn.XLOOKUP(tbl_Data[[#This Row],[Kundnr]],tbl_Kunder[Kundnr],tbl_Kunder[Kundkategori])</f>
        <v>Tillverkning</v>
      </c>
      <c r="K336" t="str">
        <f>_xlfn.XLOOKUP(tbl_Data[[#This Row],[Kundnr]],tbl_Kunder[Kundnr],tbl_Kunder[Region])</f>
        <v>Syd</v>
      </c>
      <c r="L336" t="str">
        <f>_xlfn.XLOOKUP(tbl_Data[[#This Row],[Kundnr]],tbl_Kunder[Kundnr],tbl_Kunder[Kundansvarig])</f>
        <v>Manne Faktursson</v>
      </c>
    </row>
    <row r="337" spans="1:12" x14ac:dyDescent="0.25">
      <c r="A337" s="1">
        <v>45469</v>
      </c>
      <c r="B337">
        <v>1005</v>
      </c>
      <c r="C337" t="s">
        <v>10</v>
      </c>
      <c r="D337" t="s">
        <v>7</v>
      </c>
      <c r="E337" t="s">
        <v>8</v>
      </c>
      <c r="F337">
        <v>23</v>
      </c>
      <c r="G337" s="2">
        <v>22742.400000000001</v>
      </c>
      <c r="H337" s="2">
        <v>7470.4000000000015</v>
      </c>
      <c r="I337" t="str">
        <f>_xlfn.XLOOKUP(tbl_Data[[#This Row],[Kundnr]],tbl_Kunder[Kundnr],tbl_Kunder[Kundnamn])</f>
        <v>Prefolkia AB</v>
      </c>
      <c r="J337" t="str">
        <f>_xlfn.XLOOKUP(tbl_Data[[#This Row],[Kundnr]],tbl_Kunder[Kundnr],tbl_Kunder[Kundkategori])</f>
        <v>IT- och telecom</v>
      </c>
      <c r="K337" t="str">
        <f>_xlfn.XLOOKUP(tbl_Data[[#This Row],[Kundnr]],tbl_Kunder[Kundnr],tbl_Kunder[Region])</f>
        <v>Öst</v>
      </c>
      <c r="L337" t="str">
        <f>_xlfn.XLOOKUP(tbl_Data[[#This Row],[Kundnr]],tbl_Kunder[Kundnr],tbl_Kunder[Kundansvarig])</f>
        <v>Mac Winson</v>
      </c>
    </row>
    <row r="338" spans="1:12" x14ac:dyDescent="0.25">
      <c r="A338" s="1">
        <v>45201</v>
      </c>
      <c r="B338">
        <v>1003</v>
      </c>
      <c r="C338" t="s">
        <v>20</v>
      </c>
      <c r="D338" t="s">
        <v>15</v>
      </c>
      <c r="E338" t="s">
        <v>12</v>
      </c>
      <c r="F338">
        <v>11</v>
      </c>
      <c r="G338" s="2">
        <v>18018</v>
      </c>
      <c r="H338" s="2">
        <v>8690</v>
      </c>
      <c r="I338" t="str">
        <f>_xlfn.XLOOKUP(tbl_Data[[#This Row],[Kundnr]],tbl_Kunder[Kundnr],tbl_Kunder[Kundnamn])</f>
        <v>Vårdia AB</v>
      </c>
      <c r="J338" t="str">
        <f>_xlfn.XLOOKUP(tbl_Data[[#This Row],[Kundnr]],tbl_Kunder[Kundnr],tbl_Kunder[Kundkategori])</f>
        <v>Offentligt</v>
      </c>
      <c r="K338" t="str">
        <f>_xlfn.XLOOKUP(tbl_Data[[#This Row],[Kundnr]],tbl_Kunder[Kundnr],tbl_Kunder[Region])</f>
        <v>Syd</v>
      </c>
      <c r="L338" t="str">
        <f>_xlfn.XLOOKUP(tbl_Data[[#This Row],[Kundnr]],tbl_Kunder[Kundnr],tbl_Kunder[Kundansvarig])</f>
        <v>Clint Billton</v>
      </c>
    </row>
    <row r="339" spans="1:12" x14ac:dyDescent="0.25">
      <c r="A339" s="1">
        <v>44934</v>
      </c>
      <c r="B339">
        <v>1008</v>
      </c>
      <c r="C339" t="s">
        <v>23</v>
      </c>
      <c r="D339" t="s">
        <v>15</v>
      </c>
      <c r="E339" t="s">
        <v>17</v>
      </c>
      <c r="F339">
        <v>13</v>
      </c>
      <c r="G339" s="2">
        <v>18200</v>
      </c>
      <c r="H339" s="2">
        <v>8320</v>
      </c>
      <c r="I339" t="str">
        <f>_xlfn.XLOOKUP(tbl_Data[[#This Row],[Kundnr]],tbl_Kunder[Kundnr],tbl_Kunder[Kundnamn])</f>
        <v>Rödtand AB</v>
      </c>
      <c r="J339" t="str">
        <f>_xlfn.XLOOKUP(tbl_Data[[#This Row],[Kundnr]],tbl_Kunder[Kundnr],tbl_Kunder[Kundkategori])</f>
        <v>Livsmedel</v>
      </c>
      <c r="K339" t="str">
        <f>_xlfn.XLOOKUP(tbl_Data[[#This Row],[Kundnr]],tbl_Kunder[Kundnr],tbl_Kunder[Region])</f>
        <v>Väst</v>
      </c>
      <c r="L339" t="str">
        <f>_xlfn.XLOOKUP(tbl_Data[[#This Row],[Kundnr]],tbl_Kunder[Kundnr],tbl_Kunder[Kundansvarig])</f>
        <v>Malte Svensson</v>
      </c>
    </row>
    <row r="340" spans="1:12" x14ac:dyDescent="0.25">
      <c r="A340" s="1">
        <v>45102</v>
      </c>
      <c r="B340">
        <v>1010</v>
      </c>
      <c r="C340" t="s">
        <v>6</v>
      </c>
      <c r="D340" t="s">
        <v>7</v>
      </c>
      <c r="E340" t="s">
        <v>17</v>
      </c>
      <c r="F340">
        <v>6</v>
      </c>
      <c r="G340" s="2">
        <v>5877.6</v>
      </c>
      <c r="H340" s="2">
        <v>2277.6000000000004</v>
      </c>
      <c r="I340" t="str">
        <f>_xlfn.XLOOKUP(tbl_Data[[#This Row],[Kundnr]],tbl_Kunder[Kundnr],tbl_Kunder[Kundnamn])</f>
        <v>Trollerilådan AB</v>
      </c>
      <c r="J340" t="str">
        <f>_xlfn.XLOOKUP(tbl_Data[[#This Row],[Kundnr]],tbl_Kunder[Kundnr],tbl_Kunder[Kundkategori])</f>
        <v>Livsmedel</v>
      </c>
      <c r="K340" t="str">
        <f>_xlfn.XLOOKUP(tbl_Data[[#This Row],[Kundnr]],tbl_Kunder[Kundnr],tbl_Kunder[Region])</f>
        <v>Syd</v>
      </c>
      <c r="L340" t="str">
        <f>_xlfn.XLOOKUP(tbl_Data[[#This Row],[Kundnr]],tbl_Kunder[Kundnr],tbl_Kunder[Kundansvarig])</f>
        <v>Malte Svensson</v>
      </c>
    </row>
    <row r="341" spans="1:12" x14ac:dyDescent="0.25">
      <c r="A341" s="1">
        <v>45608</v>
      </c>
      <c r="B341">
        <v>1004</v>
      </c>
      <c r="C341" t="s">
        <v>10</v>
      </c>
      <c r="D341" t="s">
        <v>7</v>
      </c>
      <c r="E341" t="s">
        <v>16</v>
      </c>
      <c r="F341">
        <v>23</v>
      </c>
      <c r="G341" s="2">
        <v>24288</v>
      </c>
      <c r="H341" s="2">
        <v>9016</v>
      </c>
      <c r="I341" t="str">
        <f>_xlfn.XLOOKUP(tbl_Data[[#This Row],[Kundnr]],tbl_Kunder[Kundnr],tbl_Kunder[Kundnamn])</f>
        <v>Mellerix AB</v>
      </c>
      <c r="J341" t="str">
        <f>_xlfn.XLOOKUP(tbl_Data[[#This Row],[Kundnr]],tbl_Kunder[Kundnr],tbl_Kunder[Kundkategori])</f>
        <v>Tillverkning</v>
      </c>
      <c r="K341" t="str">
        <f>_xlfn.XLOOKUP(tbl_Data[[#This Row],[Kundnr]],tbl_Kunder[Kundnr],tbl_Kunder[Region])</f>
        <v>Syd</v>
      </c>
      <c r="L341" t="str">
        <f>_xlfn.XLOOKUP(tbl_Data[[#This Row],[Kundnr]],tbl_Kunder[Kundnr],tbl_Kunder[Kundansvarig])</f>
        <v>Manne Faktursson</v>
      </c>
    </row>
    <row r="342" spans="1:12" x14ac:dyDescent="0.25">
      <c r="A342" s="1">
        <v>45223</v>
      </c>
      <c r="B342">
        <v>1011</v>
      </c>
      <c r="C342" t="s">
        <v>6</v>
      </c>
      <c r="D342" t="s">
        <v>7</v>
      </c>
      <c r="E342" t="s">
        <v>12</v>
      </c>
      <c r="F342">
        <v>20</v>
      </c>
      <c r="G342" s="2">
        <v>24552</v>
      </c>
      <c r="H342" s="2">
        <v>12552</v>
      </c>
      <c r="I342" t="str">
        <f>_xlfn.XLOOKUP(tbl_Data[[#This Row],[Kundnr]],tbl_Kunder[Kundnr],tbl_Kunder[Kundnamn])</f>
        <v>Skolia AB</v>
      </c>
      <c r="J342" t="str">
        <f>_xlfn.XLOOKUP(tbl_Data[[#This Row],[Kundnr]],tbl_Kunder[Kundnr],tbl_Kunder[Kundkategori])</f>
        <v>Offentligt</v>
      </c>
      <c r="K342" t="str">
        <f>_xlfn.XLOOKUP(tbl_Data[[#This Row],[Kundnr]],tbl_Kunder[Kundnr],tbl_Kunder[Region])</f>
        <v>Öst</v>
      </c>
      <c r="L342" t="str">
        <f>_xlfn.XLOOKUP(tbl_Data[[#This Row],[Kundnr]],tbl_Kunder[Kundnr],tbl_Kunder[Kundansvarig])</f>
        <v>Clint Billton</v>
      </c>
    </row>
    <row r="343" spans="1:12" x14ac:dyDescent="0.25">
      <c r="A343" s="1">
        <v>45400</v>
      </c>
      <c r="B343">
        <v>1010</v>
      </c>
      <c r="C343" t="s">
        <v>19</v>
      </c>
      <c r="D343" t="s">
        <v>7</v>
      </c>
      <c r="E343" t="s">
        <v>17</v>
      </c>
      <c r="F343">
        <v>6</v>
      </c>
      <c r="G343" s="2">
        <v>5498.4000000000005</v>
      </c>
      <c r="H343" s="2">
        <v>1418.4000000000005</v>
      </c>
      <c r="I343" t="str">
        <f>_xlfn.XLOOKUP(tbl_Data[[#This Row],[Kundnr]],tbl_Kunder[Kundnr],tbl_Kunder[Kundnamn])</f>
        <v>Trollerilådan AB</v>
      </c>
      <c r="J343" t="str">
        <f>_xlfn.XLOOKUP(tbl_Data[[#This Row],[Kundnr]],tbl_Kunder[Kundnr],tbl_Kunder[Kundkategori])</f>
        <v>Livsmedel</v>
      </c>
      <c r="K343" t="str">
        <f>_xlfn.XLOOKUP(tbl_Data[[#This Row],[Kundnr]],tbl_Kunder[Kundnr],tbl_Kunder[Region])</f>
        <v>Syd</v>
      </c>
      <c r="L343" t="str">
        <f>_xlfn.XLOOKUP(tbl_Data[[#This Row],[Kundnr]],tbl_Kunder[Kundnr],tbl_Kunder[Kundansvarig])</f>
        <v>Malte Svensson</v>
      </c>
    </row>
    <row r="344" spans="1:12" x14ac:dyDescent="0.25">
      <c r="A344" s="1">
        <v>45314</v>
      </c>
      <c r="B344">
        <v>1003</v>
      </c>
      <c r="C344" t="s">
        <v>20</v>
      </c>
      <c r="D344" t="s">
        <v>15</v>
      </c>
      <c r="E344" t="s">
        <v>12</v>
      </c>
      <c r="F344">
        <v>12</v>
      </c>
      <c r="G344" s="2">
        <v>19656</v>
      </c>
      <c r="H344" s="2">
        <v>9480</v>
      </c>
      <c r="I344" t="str">
        <f>_xlfn.XLOOKUP(tbl_Data[[#This Row],[Kundnr]],tbl_Kunder[Kundnr],tbl_Kunder[Kundnamn])</f>
        <v>Vårdia AB</v>
      </c>
      <c r="J344" t="str">
        <f>_xlfn.XLOOKUP(tbl_Data[[#This Row],[Kundnr]],tbl_Kunder[Kundnr],tbl_Kunder[Kundkategori])</f>
        <v>Offentligt</v>
      </c>
      <c r="K344" t="str">
        <f>_xlfn.XLOOKUP(tbl_Data[[#This Row],[Kundnr]],tbl_Kunder[Kundnr],tbl_Kunder[Region])</f>
        <v>Syd</v>
      </c>
      <c r="L344" t="str">
        <f>_xlfn.XLOOKUP(tbl_Data[[#This Row],[Kundnr]],tbl_Kunder[Kundnr],tbl_Kunder[Kundansvarig])</f>
        <v>Clint Billton</v>
      </c>
    </row>
    <row r="345" spans="1:12" x14ac:dyDescent="0.25">
      <c r="A345" s="1">
        <v>44961</v>
      </c>
      <c r="B345">
        <v>1003</v>
      </c>
      <c r="C345" t="s">
        <v>21</v>
      </c>
      <c r="D345" t="s">
        <v>7</v>
      </c>
      <c r="E345" t="s">
        <v>12</v>
      </c>
      <c r="F345">
        <v>10</v>
      </c>
      <c r="G345" s="2">
        <v>11340</v>
      </c>
      <c r="H345" s="2">
        <v>4460</v>
      </c>
      <c r="I345" t="str">
        <f>_xlfn.XLOOKUP(tbl_Data[[#This Row],[Kundnr]],tbl_Kunder[Kundnr],tbl_Kunder[Kundnamn])</f>
        <v>Vårdia AB</v>
      </c>
      <c r="J345" t="str">
        <f>_xlfn.XLOOKUP(tbl_Data[[#This Row],[Kundnr]],tbl_Kunder[Kundnr],tbl_Kunder[Kundkategori])</f>
        <v>Offentligt</v>
      </c>
      <c r="K345" t="str">
        <f>_xlfn.XLOOKUP(tbl_Data[[#This Row],[Kundnr]],tbl_Kunder[Kundnr],tbl_Kunder[Region])</f>
        <v>Syd</v>
      </c>
      <c r="L345" t="str">
        <f>_xlfn.XLOOKUP(tbl_Data[[#This Row],[Kundnr]],tbl_Kunder[Kundnr],tbl_Kunder[Kundansvarig])</f>
        <v>Clint Billton</v>
      </c>
    </row>
    <row r="346" spans="1:12" x14ac:dyDescent="0.25">
      <c r="A346" s="1">
        <v>45432</v>
      </c>
      <c r="B346">
        <v>1006</v>
      </c>
      <c r="C346" t="s">
        <v>20</v>
      </c>
      <c r="D346" t="s">
        <v>15</v>
      </c>
      <c r="E346" t="s">
        <v>17</v>
      </c>
      <c r="F346">
        <v>14</v>
      </c>
      <c r="G346" s="2">
        <v>19656</v>
      </c>
      <c r="H346" s="2">
        <v>7784</v>
      </c>
      <c r="I346" t="str">
        <f>_xlfn.XLOOKUP(tbl_Data[[#This Row],[Kundnr]],tbl_Kunder[Kundnr],tbl_Kunder[Kundnamn])</f>
        <v>Allcto AB</v>
      </c>
      <c r="J346" t="str">
        <f>_xlfn.XLOOKUP(tbl_Data[[#This Row],[Kundnr]],tbl_Kunder[Kundnr],tbl_Kunder[Kundkategori])</f>
        <v>Livsmedel</v>
      </c>
      <c r="K346" t="str">
        <f>_xlfn.XLOOKUP(tbl_Data[[#This Row],[Kundnr]],tbl_Kunder[Kundnr],tbl_Kunder[Region])</f>
        <v>Öst</v>
      </c>
      <c r="L346" t="str">
        <f>_xlfn.XLOOKUP(tbl_Data[[#This Row],[Kundnr]],tbl_Kunder[Kundnr],tbl_Kunder[Kundansvarig])</f>
        <v>Malte Svensson</v>
      </c>
    </row>
    <row r="347" spans="1:12" x14ac:dyDescent="0.25">
      <c r="A347" s="1">
        <v>45652</v>
      </c>
      <c r="B347">
        <v>1001</v>
      </c>
      <c r="C347" t="s">
        <v>14</v>
      </c>
      <c r="D347" t="s">
        <v>15</v>
      </c>
      <c r="E347" t="s">
        <v>8</v>
      </c>
      <c r="F347">
        <v>8</v>
      </c>
      <c r="G347" s="2">
        <v>10854.400000000001</v>
      </c>
      <c r="H347" s="2">
        <v>4966.4000000000015</v>
      </c>
      <c r="I347" t="str">
        <f>_xlfn.XLOOKUP(tbl_Data[[#This Row],[Kundnr]],tbl_Kunder[Kundnr],tbl_Kunder[Kundnamn])</f>
        <v>Telefonera Mera AB</v>
      </c>
      <c r="J347" t="str">
        <f>_xlfn.XLOOKUP(tbl_Data[[#This Row],[Kundnr]],tbl_Kunder[Kundnr],tbl_Kunder[Kundkategori])</f>
        <v>IT- och telecom</v>
      </c>
      <c r="K347" t="str">
        <f>_xlfn.XLOOKUP(tbl_Data[[#This Row],[Kundnr]],tbl_Kunder[Kundnr],tbl_Kunder[Region])</f>
        <v>Väst</v>
      </c>
      <c r="L347" t="str">
        <f>_xlfn.XLOOKUP(tbl_Data[[#This Row],[Kundnr]],tbl_Kunder[Kundnr],tbl_Kunder[Kundansvarig])</f>
        <v>Mac Winson</v>
      </c>
    </row>
    <row r="348" spans="1:12" x14ac:dyDescent="0.25">
      <c r="A348" s="1">
        <v>45635</v>
      </c>
      <c r="B348">
        <v>1001</v>
      </c>
      <c r="C348" t="s">
        <v>23</v>
      </c>
      <c r="D348" t="s">
        <v>15</v>
      </c>
      <c r="E348" t="s">
        <v>8</v>
      </c>
      <c r="F348">
        <v>15</v>
      </c>
      <c r="G348" s="2">
        <v>22260</v>
      </c>
      <c r="H348" s="2">
        <v>10860</v>
      </c>
      <c r="I348" t="str">
        <f>_xlfn.XLOOKUP(tbl_Data[[#This Row],[Kundnr]],tbl_Kunder[Kundnr],tbl_Kunder[Kundnamn])</f>
        <v>Telefonera Mera AB</v>
      </c>
      <c r="J348" t="str">
        <f>_xlfn.XLOOKUP(tbl_Data[[#This Row],[Kundnr]],tbl_Kunder[Kundnr],tbl_Kunder[Kundkategori])</f>
        <v>IT- och telecom</v>
      </c>
      <c r="K348" t="str">
        <f>_xlfn.XLOOKUP(tbl_Data[[#This Row],[Kundnr]],tbl_Kunder[Kundnr],tbl_Kunder[Region])</f>
        <v>Väst</v>
      </c>
      <c r="L348" t="str">
        <f>_xlfn.XLOOKUP(tbl_Data[[#This Row],[Kundnr]],tbl_Kunder[Kundnr],tbl_Kunder[Kundansvarig])</f>
        <v>Mac Winson</v>
      </c>
    </row>
    <row r="349" spans="1:12" x14ac:dyDescent="0.25">
      <c r="A349" s="1">
        <v>45302</v>
      </c>
      <c r="B349">
        <v>1003</v>
      </c>
      <c r="C349" t="s">
        <v>14</v>
      </c>
      <c r="D349" t="s">
        <v>15</v>
      </c>
      <c r="E349" t="s">
        <v>12</v>
      </c>
      <c r="F349">
        <v>16</v>
      </c>
      <c r="G349" s="2">
        <v>21504</v>
      </c>
      <c r="H349" s="2">
        <v>9728</v>
      </c>
      <c r="I349" t="str">
        <f>_xlfn.XLOOKUP(tbl_Data[[#This Row],[Kundnr]],tbl_Kunder[Kundnr],tbl_Kunder[Kundnamn])</f>
        <v>Vårdia AB</v>
      </c>
      <c r="J349" t="str">
        <f>_xlfn.XLOOKUP(tbl_Data[[#This Row],[Kundnr]],tbl_Kunder[Kundnr],tbl_Kunder[Kundkategori])</f>
        <v>Offentligt</v>
      </c>
      <c r="K349" t="str">
        <f>_xlfn.XLOOKUP(tbl_Data[[#This Row],[Kundnr]],tbl_Kunder[Kundnr],tbl_Kunder[Region])</f>
        <v>Syd</v>
      </c>
      <c r="L349" t="str">
        <f>_xlfn.XLOOKUP(tbl_Data[[#This Row],[Kundnr]],tbl_Kunder[Kundnr],tbl_Kunder[Kundansvarig])</f>
        <v>Clint Billton</v>
      </c>
    </row>
    <row r="350" spans="1:12" x14ac:dyDescent="0.25">
      <c r="A350" s="1">
        <v>45112</v>
      </c>
      <c r="B350">
        <v>1003</v>
      </c>
      <c r="C350" t="s">
        <v>14</v>
      </c>
      <c r="D350" t="s">
        <v>15</v>
      </c>
      <c r="E350" t="s">
        <v>12</v>
      </c>
      <c r="F350">
        <v>25</v>
      </c>
      <c r="G350" s="2">
        <v>33600</v>
      </c>
      <c r="H350" s="2">
        <v>15200</v>
      </c>
      <c r="I350" t="str">
        <f>_xlfn.XLOOKUP(tbl_Data[[#This Row],[Kundnr]],tbl_Kunder[Kundnr],tbl_Kunder[Kundnamn])</f>
        <v>Vårdia AB</v>
      </c>
      <c r="J350" t="str">
        <f>_xlfn.XLOOKUP(tbl_Data[[#This Row],[Kundnr]],tbl_Kunder[Kundnr],tbl_Kunder[Kundkategori])</f>
        <v>Offentligt</v>
      </c>
      <c r="K350" t="str">
        <f>_xlfn.XLOOKUP(tbl_Data[[#This Row],[Kundnr]],tbl_Kunder[Kundnr],tbl_Kunder[Region])</f>
        <v>Syd</v>
      </c>
      <c r="L350" t="str">
        <f>_xlfn.XLOOKUP(tbl_Data[[#This Row],[Kundnr]],tbl_Kunder[Kundnr],tbl_Kunder[Kundansvarig])</f>
        <v>Clint Billton</v>
      </c>
    </row>
    <row r="351" spans="1:12" x14ac:dyDescent="0.25">
      <c r="A351" s="1">
        <v>45647</v>
      </c>
      <c r="B351">
        <v>1003</v>
      </c>
      <c r="C351" t="s">
        <v>14</v>
      </c>
      <c r="D351" t="s">
        <v>15</v>
      </c>
      <c r="E351" t="s">
        <v>12</v>
      </c>
      <c r="F351">
        <v>2</v>
      </c>
      <c r="G351" s="2">
        <v>2688</v>
      </c>
      <c r="H351" s="2">
        <v>1216</v>
      </c>
      <c r="I351" t="str">
        <f>_xlfn.XLOOKUP(tbl_Data[[#This Row],[Kundnr]],tbl_Kunder[Kundnr],tbl_Kunder[Kundnamn])</f>
        <v>Vårdia AB</v>
      </c>
      <c r="J351" t="str">
        <f>_xlfn.XLOOKUP(tbl_Data[[#This Row],[Kundnr]],tbl_Kunder[Kundnr],tbl_Kunder[Kundkategori])</f>
        <v>Offentligt</v>
      </c>
      <c r="K351" t="str">
        <f>_xlfn.XLOOKUP(tbl_Data[[#This Row],[Kundnr]],tbl_Kunder[Kundnr],tbl_Kunder[Region])</f>
        <v>Syd</v>
      </c>
      <c r="L351" t="str">
        <f>_xlfn.XLOOKUP(tbl_Data[[#This Row],[Kundnr]],tbl_Kunder[Kundnr],tbl_Kunder[Kundansvarig])</f>
        <v>Clint Billton</v>
      </c>
    </row>
    <row r="352" spans="1:12" x14ac:dyDescent="0.25">
      <c r="A352" s="1">
        <v>45119</v>
      </c>
      <c r="B352">
        <v>1006</v>
      </c>
      <c r="C352" t="s">
        <v>19</v>
      </c>
      <c r="D352" t="s">
        <v>7</v>
      </c>
      <c r="E352" t="s">
        <v>17</v>
      </c>
      <c r="F352">
        <v>9</v>
      </c>
      <c r="G352" s="2">
        <v>9396</v>
      </c>
      <c r="H352" s="2">
        <v>3276</v>
      </c>
      <c r="I352" t="str">
        <f>_xlfn.XLOOKUP(tbl_Data[[#This Row],[Kundnr]],tbl_Kunder[Kundnr],tbl_Kunder[Kundnamn])</f>
        <v>Allcto AB</v>
      </c>
      <c r="J352" t="str">
        <f>_xlfn.XLOOKUP(tbl_Data[[#This Row],[Kundnr]],tbl_Kunder[Kundnr],tbl_Kunder[Kundkategori])</f>
        <v>Livsmedel</v>
      </c>
      <c r="K352" t="str">
        <f>_xlfn.XLOOKUP(tbl_Data[[#This Row],[Kundnr]],tbl_Kunder[Kundnr],tbl_Kunder[Region])</f>
        <v>Öst</v>
      </c>
      <c r="L352" t="str">
        <f>_xlfn.XLOOKUP(tbl_Data[[#This Row],[Kundnr]],tbl_Kunder[Kundnr],tbl_Kunder[Kundansvarig])</f>
        <v>Malte Svensson</v>
      </c>
    </row>
    <row r="353" spans="1:12" x14ac:dyDescent="0.25">
      <c r="A353" s="1">
        <v>45063</v>
      </c>
      <c r="B353">
        <v>1001</v>
      </c>
      <c r="C353" t="s">
        <v>23</v>
      </c>
      <c r="D353" t="s">
        <v>15</v>
      </c>
      <c r="E353" t="s">
        <v>8</v>
      </c>
      <c r="F353">
        <v>15</v>
      </c>
      <c r="G353" s="2">
        <v>22260</v>
      </c>
      <c r="H353" s="2">
        <v>10860</v>
      </c>
      <c r="I353" t="str">
        <f>_xlfn.XLOOKUP(tbl_Data[[#This Row],[Kundnr]],tbl_Kunder[Kundnr],tbl_Kunder[Kundnamn])</f>
        <v>Telefonera Mera AB</v>
      </c>
      <c r="J353" t="str">
        <f>_xlfn.XLOOKUP(tbl_Data[[#This Row],[Kundnr]],tbl_Kunder[Kundnr],tbl_Kunder[Kundkategori])</f>
        <v>IT- och telecom</v>
      </c>
      <c r="K353" t="str">
        <f>_xlfn.XLOOKUP(tbl_Data[[#This Row],[Kundnr]],tbl_Kunder[Kundnr],tbl_Kunder[Region])</f>
        <v>Väst</v>
      </c>
      <c r="L353" t="str">
        <f>_xlfn.XLOOKUP(tbl_Data[[#This Row],[Kundnr]],tbl_Kunder[Kundnr],tbl_Kunder[Kundansvarig])</f>
        <v>Mac Winson</v>
      </c>
    </row>
    <row r="354" spans="1:12" x14ac:dyDescent="0.25">
      <c r="A354" s="1">
        <v>44984</v>
      </c>
      <c r="B354">
        <v>1001</v>
      </c>
      <c r="C354" t="s">
        <v>19</v>
      </c>
      <c r="D354" t="s">
        <v>7</v>
      </c>
      <c r="E354" t="s">
        <v>8</v>
      </c>
      <c r="F354">
        <v>11</v>
      </c>
      <c r="G354" s="2">
        <v>13525.600000000002</v>
      </c>
      <c r="H354" s="2">
        <v>6045.6000000000022</v>
      </c>
      <c r="I354" t="str">
        <f>_xlfn.XLOOKUP(tbl_Data[[#This Row],[Kundnr]],tbl_Kunder[Kundnr],tbl_Kunder[Kundnamn])</f>
        <v>Telefonera Mera AB</v>
      </c>
      <c r="J354" t="str">
        <f>_xlfn.XLOOKUP(tbl_Data[[#This Row],[Kundnr]],tbl_Kunder[Kundnr],tbl_Kunder[Kundkategori])</f>
        <v>IT- och telecom</v>
      </c>
      <c r="K354" t="str">
        <f>_xlfn.XLOOKUP(tbl_Data[[#This Row],[Kundnr]],tbl_Kunder[Kundnr],tbl_Kunder[Region])</f>
        <v>Väst</v>
      </c>
      <c r="L354" t="str">
        <f>_xlfn.XLOOKUP(tbl_Data[[#This Row],[Kundnr]],tbl_Kunder[Kundnr],tbl_Kunder[Kundansvarig])</f>
        <v>Mac Winson</v>
      </c>
    </row>
    <row r="355" spans="1:12" x14ac:dyDescent="0.25">
      <c r="A355" s="1">
        <v>44969</v>
      </c>
      <c r="B355">
        <v>1005</v>
      </c>
      <c r="C355" t="s">
        <v>14</v>
      </c>
      <c r="D355" t="s">
        <v>15</v>
      </c>
      <c r="E355" t="s">
        <v>8</v>
      </c>
      <c r="F355">
        <v>8</v>
      </c>
      <c r="G355" s="2">
        <v>10547.2</v>
      </c>
      <c r="H355" s="2">
        <v>4659.2000000000007</v>
      </c>
      <c r="I355" t="str">
        <f>_xlfn.XLOOKUP(tbl_Data[[#This Row],[Kundnr]],tbl_Kunder[Kundnr],tbl_Kunder[Kundnamn])</f>
        <v>Prefolkia AB</v>
      </c>
      <c r="J355" t="str">
        <f>_xlfn.XLOOKUP(tbl_Data[[#This Row],[Kundnr]],tbl_Kunder[Kundnr],tbl_Kunder[Kundkategori])</f>
        <v>IT- och telecom</v>
      </c>
      <c r="K355" t="str">
        <f>_xlfn.XLOOKUP(tbl_Data[[#This Row],[Kundnr]],tbl_Kunder[Kundnr],tbl_Kunder[Region])</f>
        <v>Öst</v>
      </c>
      <c r="L355" t="str">
        <f>_xlfn.XLOOKUP(tbl_Data[[#This Row],[Kundnr]],tbl_Kunder[Kundnr],tbl_Kunder[Kundansvarig])</f>
        <v>Mac Winson</v>
      </c>
    </row>
    <row r="356" spans="1:12" x14ac:dyDescent="0.25">
      <c r="A356" s="1">
        <v>45619</v>
      </c>
      <c r="B356">
        <v>1007</v>
      </c>
      <c r="C356" t="s">
        <v>23</v>
      </c>
      <c r="D356" t="s">
        <v>15</v>
      </c>
      <c r="E356" t="s">
        <v>16</v>
      </c>
      <c r="F356">
        <v>22</v>
      </c>
      <c r="G356" s="2">
        <v>26180</v>
      </c>
      <c r="H356" s="2">
        <v>9460</v>
      </c>
      <c r="I356" t="str">
        <f>_xlfn.XLOOKUP(tbl_Data[[#This Row],[Kundnr]],tbl_Kunder[Kundnr],tbl_Kunder[Kundnamn])</f>
        <v>Rellaxion AB</v>
      </c>
      <c r="J356" t="str">
        <f>_xlfn.XLOOKUP(tbl_Data[[#This Row],[Kundnr]],tbl_Kunder[Kundnr],tbl_Kunder[Kundkategori])</f>
        <v>Tillverkning</v>
      </c>
      <c r="K356" t="str">
        <f>_xlfn.XLOOKUP(tbl_Data[[#This Row],[Kundnr]],tbl_Kunder[Kundnr],tbl_Kunder[Region])</f>
        <v>Väst</v>
      </c>
      <c r="L356" t="str">
        <f>_xlfn.XLOOKUP(tbl_Data[[#This Row],[Kundnr]],tbl_Kunder[Kundnr],tbl_Kunder[Kundansvarig])</f>
        <v>Manne Faktursson</v>
      </c>
    </row>
    <row r="357" spans="1:12" x14ac:dyDescent="0.25">
      <c r="A357" s="1">
        <v>45206</v>
      </c>
      <c r="B357">
        <v>1001</v>
      </c>
      <c r="C357" t="s">
        <v>21</v>
      </c>
      <c r="D357" t="s">
        <v>7</v>
      </c>
      <c r="E357" t="s">
        <v>8</v>
      </c>
      <c r="F357">
        <v>12</v>
      </c>
      <c r="G357" s="2">
        <v>13737.599999999999</v>
      </c>
      <c r="H357" s="2">
        <v>5481.5999999999985</v>
      </c>
      <c r="I357" t="str">
        <f>_xlfn.XLOOKUP(tbl_Data[[#This Row],[Kundnr]],tbl_Kunder[Kundnr],tbl_Kunder[Kundnamn])</f>
        <v>Telefonera Mera AB</v>
      </c>
      <c r="J357" t="str">
        <f>_xlfn.XLOOKUP(tbl_Data[[#This Row],[Kundnr]],tbl_Kunder[Kundnr],tbl_Kunder[Kundkategori])</f>
        <v>IT- och telecom</v>
      </c>
      <c r="K357" t="str">
        <f>_xlfn.XLOOKUP(tbl_Data[[#This Row],[Kundnr]],tbl_Kunder[Kundnr],tbl_Kunder[Region])</f>
        <v>Väst</v>
      </c>
      <c r="L357" t="str">
        <f>_xlfn.XLOOKUP(tbl_Data[[#This Row],[Kundnr]],tbl_Kunder[Kundnr],tbl_Kunder[Kundansvarig])</f>
        <v>Mac Winson</v>
      </c>
    </row>
    <row r="358" spans="1:12" x14ac:dyDescent="0.25">
      <c r="A358" s="1">
        <v>45488</v>
      </c>
      <c r="B358">
        <v>1001</v>
      </c>
      <c r="C358" t="s">
        <v>14</v>
      </c>
      <c r="D358" t="s">
        <v>15</v>
      </c>
      <c r="E358" t="s">
        <v>8</v>
      </c>
      <c r="F358">
        <v>25</v>
      </c>
      <c r="G358" s="2">
        <v>33920.000000000007</v>
      </c>
      <c r="H358" s="2">
        <v>15520.000000000007</v>
      </c>
      <c r="I358" t="str">
        <f>_xlfn.XLOOKUP(tbl_Data[[#This Row],[Kundnr]],tbl_Kunder[Kundnr],tbl_Kunder[Kundnamn])</f>
        <v>Telefonera Mera AB</v>
      </c>
      <c r="J358" t="str">
        <f>_xlfn.XLOOKUP(tbl_Data[[#This Row],[Kundnr]],tbl_Kunder[Kundnr],tbl_Kunder[Kundkategori])</f>
        <v>IT- och telecom</v>
      </c>
      <c r="K358" t="str">
        <f>_xlfn.XLOOKUP(tbl_Data[[#This Row],[Kundnr]],tbl_Kunder[Kundnr],tbl_Kunder[Region])</f>
        <v>Väst</v>
      </c>
      <c r="L358" t="str">
        <f>_xlfn.XLOOKUP(tbl_Data[[#This Row],[Kundnr]],tbl_Kunder[Kundnr],tbl_Kunder[Kundansvarig])</f>
        <v>Mac Winson</v>
      </c>
    </row>
    <row r="359" spans="1:12" x14ac:dyDescent="0.25">
      <c r="A359" s="1">
        <v>45063</v>
      </c>
      <c r="B359">
        <v>1005</v>
      </c>
      <c r="C359" t="s">
        <v>10</v>
      </c>
      <c r="D359" t="s">
        <v>7</v>
      </c>
      <c r="E359" t="s">
        <v>8</v>
      </c>
      <c r="F359">
        <v>12</v>
      </c>
      <c r="G359" s="2">
        <v>11865.6</v>
      </c>
      <c r="H359" s="2">
        <v>3897.6000000000004</v>
      </c>
      <c r="I359" t="str">
        <f>_xlfn.XLOOKUP(tbl_Data[[#This Row],[Kundnr]],tbl_Kunder[Kundnr],tbl_Kunder[Kundnamn])</f>
        <v>Prefolkia AB</v>
      </c>
      <c r="J359" t="str">
        <f>_xlfn.XLOOKUP(tbl_Data[[#This Row],[Kundnr]],tbl_Kunder[Kundnr],tbl_Kunder[Kundkategori])</f>
        <v>IT- och telecom</v>
      </c>
      <c r="K359" t="str">
        <f>_xlfn.XLOOKUP(tbl_Data[[#This Row],[Kundnr]],tbl_Kunder[Kundnr],tbl_Kunder[Region])</f>
        <v>Öst</v>
      </c>
      <c r="L359" t="str">
        <f>_xlfn.XLOOKUP(tbl_Data[[#This Row],[Kundnr]],tbl_Kunder[Kundnr],tbl_Kunder[Kundansvarig])</f>
        <v>Mac Winson</v>
      </c>
    </row>
    <row r="360" spans="1:12" x14ac:dyDescent="0.25">
      <c r="A360" s="1">
        <v>45261</v>
      </c>
      <c r="B360">
        <v>1011</v>
      </c>
      <c r="C360" t="s">
        <v>23</v>
      </c>
      <c r="D360" t="s">
        <v>15</v>
      </c>
      <c r="E360" t="s">
        <v>12</v>
      </c>
      <c r="F360">
        <v>16</v>
      </c>
      <c r="G360" s="2">
        <v>22176</v>
      </c>
      <c r="H360" s="2">
        <v>10016</v>
      </c>
      <c r="I360" t="str">
        <f>_xlfn.XLOOKUP(tbl_Data[[#This Row],[Kundnr]],tbl_Kunder[Kundnr],tbl_Kunder[Kundnamn])</f>
        <v>Skolia AB</v>
      </c>
      <c r="J360" t="str">
        <f>_xlfn.XLOOKUP(tbl_Data[[#This Row],[Kundnr]],tbl_Kunder[Kundnr],tbl_Kunder[Kundkategori])</f>
        <v>Offentligt</v>
      </c>
      <c r="K360" t="str">
        <f>_xlfn.XLOOKUP(tbl_Data[[#This Row],[Kundnr]],tbl_Kunder[Kundnr],tbl_Kunder[Region])</f>
        <v>Öst</v>
      </c>
      <c r="L360" t="str">
        <f>_xlfn.XLOOKUP(tbl_Data[[#This Row],[Kundnr]],tbl_Kunder[Kundnr],tbl_Kunder[Kundansvarig])</f>
        <v>Clint Billton</v>
      </c>
    </row>
    <row r="361" spans="1:12" x14ac:dyDescent="0.25">
      <c r="A361" s="1">
        <v>45359</v>
      </c>
      <c r="B361">
        <v>1006</v>
      </c>
      <c r="C361" t="s">
        <v>23</v>
      </c>
      <c r="D361" t="s">
        <v>15</v>
      </c>
      <c r="E361" t="s">
        <v>17</v>
      </c>
      <c r="F361">
        <v>9</v>
      </c>
      <c r="G361" s="2">
        <v>11340</v>
      </c>
      <c r="H361" s="2">
        <v>4500</v>
      </c>
      <c r="I361" t="str">
        <f>_xlfn.XLOOKUP(tbl_Data[[#This Row],[Kundnr]],tbl_Kunder[Kundnr],tbl_Kunder[Kundnamn])</f>
        <v>Allcto AB</v>
      </c>
      <c r="J361" t="str">
        <f>_xlfn.XLOOKUP(tbl_Data[[#This Row],[Kundnr]],tbl_Kunder[Kundnr],tbl_Kunder[Kundkategori])</f>
        <v>Livsmedel</v>
      </c>
      <c r="K361" t="str">
        <f>_xlfn.XLOOKUP(tbl_Data[[#This Row],[Kundnr]],tbl_Kunder[Kundnr],tbl_Kunder[Region])</f>
        <v>Öst</v>
      </c>
      <c r="L361" t="str">
        <f>_xlfn.XLOOKUP(tbl_Data[[#This Row],[Kundnr]],tbl_Kunder[Kundnr],tbl_Kunder[Kundansvarig])</f>
        <v>Malte Svensson</v>
      </c>
    </row>
    <row r="362" spans="1:12" x14ac:dyDescent="0.25">
      <c r="A362" s="1">
        <v>45425</v>
      </c>
      <c r="B362">
        <v>1007</v>
      </c>
      <c r="C362" t="s">
        <v>14</v>
      </c>
      <c r="D362" t="s">
        <v>15</v>
      </c>
      <c r="E362" t="s">
        <v>16</v>
      </c>
      <c r="F362">
        <v>19</v>
      </c>
      <c r="G362" s="2">
        <v>20672</v>
      </c>
      <c r="H362" s="2">
        <v>6688</v>
      </c>
      <c r="I362" t="str">
        <f>_xlfn.XLOOKUP(tbl_Data[[#This Row],[Kundnr]],tbl_Kunder[Kundnr],tbl_Kunder[Kundnamn])</f>
        <v>Rellaxion AB</v>
      </c>
      <c r="J362" t="str">
        <f>_xlfn.XLOOKUP(tbl_Data[[#This Row],[Kundnr]],tbl_Kunder[Kundnr],tbl_Kunder[Kundkategori])</f>
        <v>Tillverkning</v>
      </c>
      <c r="K362" t="str">
        <f>_xlfn.XLOOKUP(tbl_Data[[#This Row],[Kundnr]],tbl_Kunder[Kundnr],tbl_Kunder[Region])</f>
        <v>Väst</v>
      </c>
      <c r="L362" t="str">
        <f>_xlfn.XLOOKUP(tbl_Data[[#This Row],[Kundnr]],tbl_Kunder[Kundnr],tbl_Kunder[Kundansvarig])</f>
        <v>Manne Faktursson</v>
      </c>
    </row>
    <row r="363" spans="1:12" x14ac:dyDescent="0.25">
      <c r="A363" s="1">
        <v>45059</v>
      </c>
      <c r="B363">
        <v>1001</v>
      </c>
      <c r="C363" t="s">
        <v>20</v>
      </c>
      <c r="D363" t="s">
        <v>15</v>
      </c>
      <c r="E363" t="s">
        <v>8</v>
      </c>
      <c r="F363">
        <v>13</v>
      </c>
      <c r="G363" s="2">
        <v>21496.800000000003</v>
      </c>
      <c r="H363" s="2">
        <v>10472.800000000003</v>
      </c>
      <c r="I363" t="str">
        <f>_xlfn.XLOOKUP(tbl_Data[[#This Row],[Kundnr]],tbl_Kunder[Kundnr],tbl_Kunder[Kundnamn])</f>
        <v>Telefonera Mera AB</v>
      </c>
      <c r="J363" t="str">
        <f>_xlfn.XLOOKUP(tbl_Data[[#This Row],[Kundnr]],tbl_Kunder[Kundnr],tbl_Kunder[Kundkategori])</f>
        <v>IT- och telecom</v>
      </c>
      <c r="K363" t="str">
        <f>_xlfn.XLOOKUP(tbl_Data[[#This Row],[Kundnr]],tbl_Kunder[Kundnr],tbl_Kunder[Region])</f>
        <v>Väst</v>
      </c>
      <c r="L363" t="str">
        <f>_xlfn.XLOOKUP(tbl_Data[[#This Row],[Kundnr]],tbl_Kunder[Kundnr],tbl_Kunder[Kundansvarig])</f>
        <v>Mac Winson</v>
      </c>
    </row>
    <row r="364" spans="1:12" x14ac:dyDescent="0.25">
      <c r="A364" s="1">
        <v>45346</v>
      </c>
      <c r="B364">
        <v>1008</v>
      </c>
      <c r="C364" t="s">
        <v>19</v>
      </c>
      <c r="D364" t="s">
        <v>7</v>
      </c>
      <c r="E364" t="s">
        <v>17</v>
      </c>
      <c r="F364">
        <v>29</v>
      </c>
      <c r="G364" s="2">
        <v>33640</v>
      </c>
      <c r="H364" s="2">
        <v>13920</v>
      </c>
      <c r="I364" t="str">
        <f>_xlfn.XLOOKUP(tbl_Data[[#This Row],[Kundnr]],tbl_Kunder[Kundnr],tbl_Kunder[Kundnamn])</f>
        <v>Rödtand AB</v>
      </c>
      <c r="J364" t="str">
        <f>_xlfn.XLOOKUP(tbl_Data[[#This Row],[Kundnr]],tbl_Kunder[Kundnr],tbl_Kunder[Kundkategori])</f>
        <v>Livsmedel</v>
      </c>
      <c r="K364" t="str">
        <f>_xlfn.XLOOKUP(tbl_Data[[#This Row],[Kundnr]],tbl_Kunder[Kundnr],tbl_Kunder[Region])</f>
        <v>Väst</v>
      </c>
      <c r="L364" t="str">
        <f>_xlfn.XLOOKUP(tbl_Data[[#This Row],[Kundnr]],tbl_Kunder[Kundnr],tbl_Kunder[Kundansvarig])</f>
        <v>Malte Svensson</v>
      </c>
    </row>
    <row r="365" spans="1:12" x14ac:dyDescent="0.25">
      <c r="A365" s="1">
        <v>45035</v>
      </c>
      <c r="B365">
        <v>1005</v>
      </c>
      <c r="C365" t="s">
        <v>21</v>
      </c>
      <c r="D365" t="s">
        <v>7</v>
      </c>
      <c r="E365" t="s">
        <v>8</v>
      </c>
      <c r="F365">
        <v>3</v>
      </c>
      <c r="G365" s="2">
        <v>3337.2000000000003</v>
      </c>
      <c r="H365" s="2">
        <v>1273.2000000000003</v>
      </c>
      <c r="I365" t="str">
        <f>_xlfn.XLOOKUP(tbl_Data[[#This Row],[Kundnr]],tbl_Kunder[Kundnr],tbl_Kunder[Kundnamn])</f>
        <v>Prefolkia AB</v>
      </c>
      <c r="J365" t="str">
        <f>_xlfn.XLOOKUP(tbl_Data[[#This Row],[Kundnr]],tbl_Kunder[Kundnr],tbl_Kunder[Kundkategori])</f>
        <v>IT- och telecom</v>
      </c>
      <c r="K365" t="str">
        <f>_xlfn.XLOOKUP(tbl_Data[[#This Row],[Kundnr]],tbl_Kunder[Kundnr],tbl_Kunder[Region])</f>
        <v>Öst</v>
      </c>
      <c r="L365" t="str">
        <f>_xlfn.XLOOKUP(tbl_Data[[#This Row],[Kundnr]],tbl_Kunder[Kundnr],tbl_Kunder[Kundansvarig])</f>
        <v>Mac Winson</v>
      </c>
    </row>
    <row r="366" spans="1:12" x14ac:dyDescent="0.25">
      <c r="A366" s="1">
        <v>45394</v>
      </c>
      <c r="B366">
        <v>1010</v>
      </c>
      <c r="C366" t="s">
        <v>14</v>
      </c>
      <c r="D366" t="s">
        <v>15</v>
      </c>
      <c r="E366" t="s">
        <v>17</v>
      </c>
      <c r="F366">
        <v>23</v>
      </c>
      <c r="G366" s="2">
        <v>23257.600000000002</v>
      </c>
      <c r="H366" s="2">
        <v>6329.6000000000022</v>
      </c>
      <c r="I366" t="str">
        <f>_xlfn.XLOOKUP(tbl_Data[[#This Row],[Kundnr]],tbl_Kunder[Kundnr],tbl_Kunder[Kundnamn])</f>
        <v>Trollerilådan AB</v>
      </c>
      <c r="J366" t="str">
        <f>_xlfn.XLOOKUP(tbl_Data[[#This Row],[Kundnr]],tbl_Kunder[Kundnr],tbl_Kunder[Kundkategori])</f>
        <v>Livsmedel</v>
      </c>
      <c r="K366" t="str">
        <f>_xlfn.XLOOKUP(tbl_Data[[#This Row],[Kundnr]],tbl_Kunder[Kundnr],tbl_Kunder[Region])</f>
        <v>Syd</v>
      </c>
      <c r="L366" t="str">
        <f>_xlfn.XLOOKUP(tbl_Data[[#This Row],[Kundnr]],tbl_Kunder[Kundnr],tbl_Kunder[Kundansvarig])</f>
        <v>Malte Svensson</v>
      </c>
    </row>
    <row r="367" spans="1:12" x14ac:dyDescent="0.25">
      <c r="A367" s="1">
        <v>44936</v>
      </c>
      <c r="B367">
        <v>1002</v>
      </c>
      <c r="C367" t="s">
        <v>10</v>
      </c>
      <c r="D367" t="s">
        <v>7</v>
      </c>
      <c r="E367" t="s">
        <v>8</v>
      </c>
      <c r="F367">
        <v>17</v>
      </c>
      <c r="G367" s="2">
        <v>15504</v>
      </c>
      <c r="H367" s="2">
        <v>4216</v>
      </c>
      <c r="I367" t="str">
        <f>_xlfn.XLOOKUP(tbl_Data[[#This Row],[Kundnr]],tbl_Kunder[Kundnr],tbl_Kunder[Kundnamn])</f>
        <v>Brellboxy AB</v>
      </c>
      <c r="J367" t="str">
        <f>_xlfn.XLOOKUP(tbl_Data[[#This Row],[Kundnr]],tbl_Kunder[Kundnr],tbl_Kunder[Kundkategori])</f>
        <v>IT- och telecom</v>
      </c>
      <c r="K367" t="str">
        <f>_xlfn.XLOOKUP(tbl_Data[[#This Row],[Kundnr]],tbl_Kunder[Kundnr],tbl_Kunder[Region])</f>
        <v>Syd</v>
      </c>
      <c r="L367" t="str">
        <f>_xlfn.XLOOKUP(tbl_Data[[#This Row],[Kundnr]],tbl_Kunder[Kundnr],tbl_Kunder[Kundansvarig])</f>
        <v>Mac Winson</v>
      </c>
    </row>
    <row r="368" spans="1:12" x14ac:dyDescent="0.25">
      <c r="A368" s="1">
        <v>45346</v>
      </c>
      <c r="B368">
        <v>1001</v>
      </c>
      <c r="C368" t="s">
        <v>14</v>
      </c>
      <c r="D368" t="s">
        <v>15</v>
      </c>
      <c r="E368" t="s">
        <v>8</v>
      </c>
      <c r="F368">
        <v>15</v>
      </c>
      <c r="G368" s="2">
        <v>20352.000000000004</v>
      </c>
      <c r="H368" s="2">
        <v>9312.0000000000036</v>
      </c>
      <c r="I368" t="str">
        <f>_xlfn.XLOOKUP(tbl_Data[[#This Row],[Kundnr]],tbl_Kunder[Kundnr],tbl_Kunder[Kundnamn])</f>
        <v>Telefonera Mera AB</v>
      </c>
      <c r="J368" t="str">
        <f>_xlfn.XLOOKUP(tbl_Data[[#This Row],[Kundnr]],tbl_Kunder[Kundnr],tbl_Kunder[Kundkategori])</f>
        <v>IT- och telecom</v>
      </c>
      <c r="K368" t="str">
        <f>_xlfn.XLOOKUP(tbl_Data[[#This Row],[Kundnr]],tbl_Kunder[Kundnr],tbl_Kunder[Region])</f>
        <v>Väst</v>
      </c>
      <c r="L368" t="str">
        <f>_xlfn.XLOOKUP(tbl_Data[[#This Row],[Kundnr]],tbl_Kunder[Kundnr],tbl_Kunder[Kundansvarig])</f>
        <v>Mac Winson</v>
      </c>
    </row>
    <row r="369" spans="1:12" x14ac:dyDescent="0.25">
      <c r="A369" s="1">
        <v>45404</v>
      </c>
      <c r="B369">
        <v>1001</v>
      </c>
      <c r="C369" t="s">
        <v>10</v>
      </c>
      <c r="D369" t="s">
        <v>7</v>
      </c>
      <c r="E369" t="s">
        <v>8</v>
      </c>
      <c r="F369">
        <v>11</v>
      </c>
      <c r="G369" s="2">
        <v>11193.6</v>
      </c>
      <c r="H369" s="2">
        <v>3889.6000000000004</v>
      </c>
      <c r="I369" t="str">
        <f>_xlfn.XLOOKUP(tbl_Data[[#This Row],[Kundnr]],tbl_Kunder[Kundnr],tbl_Kunder[Kundnamn])</f>
        <v>Telefonera Mera AB</v>
      </c>
      <c r="J369" t="str">
        <f>_xlfn.XLOOKUP(tbl_Data[[#This Row],[Kundnr]],tbl_Kunder[Kundnr],tbl_Kunder[Kundkategori])</f>
        <v>IT- och telecom</v>
      </c>
      <c r="K369" t="str">
        <f>_xlfn.XLOOKUP(tbl_Data[[#This Row],[Kundnr]],tbl_Kunder[Kundnr],tbl_Kunder[Region])</f>
        <v>Väst</v>
      </c>
      <c r="L369" t="str">
        <f>_xlfn.XLOOKUP(tbl_Data[[#This Row],[Kundnr]],tbl_Kunder[Kundnr],tbl_Kunder[Kundansvarig])</f>
        <v>Mac Winson</v>
      </c>
    </row>
    <row r="370" spans="1:12" x14ac:dyDescent="0.25">
      <c r="A370" s="1">
        <v>45146</v>
      </c>
      <c r="B370">
        <v>1007</v>
      </c>
      <c r="C370" t="s">
        <v>19</v>
      </c>
      <c r="D370" t="s">
        <v>7</v>
      </c>
      <c r="E370" t="s">
        <v>16</v>
      </c>
      <c r="F370">
        <v>12</v>
      </c>
      <c r="G370" s="2">
        <v>11832</v>
      </c>
      <c r="H370" s="2">
        <v>3672</v>
      </c>
      <c r="I370" t="str">
        <f>_xlfn.XLOOKUP(tbl_Data[[#This Row],[Kundnr]],tbl_Kunder[Kundnr],tbl_Kunder[Kundnamn])</f>
        <v>Rellaxion AB</v>
      </c>
      <c r="J370" t="str">
        <f>_xlfn.XLOOKUP(tbl_Data[[#This Row],[Kundnr]],tbl_Kunder[Kundnr],tbl_Kunder[Kundkategori])</f>
        <v>Tillverkning</v>
      </c>
      <c r="K370" t="str">
        <f>_xlfn.XLOOKUP(tbl_Data[[#This Row],[Kundnr]],tbl_Kunder[Kundnr],tbl_Kunder[Region])</f>
        <v>Väst</v>
      </c>
      <c r="L370" t="str">
        <f>_xlfn.XLOOKUP(tbl_Data[[#This Row],[Kundnr]],tbl_Kunder[Kundnr],tbl_Kunder[Kundansvarig])</f>
        <v>Manne Faktursson</v>
      </c>
    </row>
    <row r="371" spans="1:12" x14ac:dyDescent="0.25">
      <c r="A371" s="1">
        <v>45272</v>
      </c>
      <c r="B371">
        <v>1004</v>
      </c>
      <c r="C371" t="s">
        <v>14</v>
      </c>
      <c r="D371" t="s">
        <v>15</v>
      </c>
      <c r="E371" t="s">
        <v>16</v>
      </c>
      <c r="F371">
        <v>11</v>
      </c>
      <c r="G371" s="2">
        <v>15488</v>
      </c>
      <c r="H371" s="2">
        <v>7392</v>
      </c>
      <c r="I371" t="str">
        <f>_xlfn.XLOOKUP(tbl_Data[[#This Row],[Kundnr]],tbl_Kunder[Kundnr],tbl_Kunder[Kundnamn])</f>
        <v>Mellerix AB</v>
      </c>
      <c r="J371" t="str">
        <f>_xlfn.XLOOKUP(tbl_Data[[#This Row],[Kundnr]],tbl_Kunder[Kundnr],tbl_Kunder[Kundkategori])</f>
        <v>Tillverkning</v>
      </c>
      <c r="K371" t="str">
        <f>_xlfn.XLOOKUP(tbl_Data[[#This Row],[Kundnr]],tbl_Kunder[Kundnr],tbl_Kunder[Region])</f>
        <v>Syd</v>
      </c>
      <c r="L371" t="str">
        <f>_xlfn.XLOOKUP(tbl_Data[[#This Row],[Kundnr]],tbl_Kunder[Kundnr],tbl_Kunder[Kundansvarig])</f>
        <v>Manne Faktursson</v>
      </c>
    </row>
    <row r="372" spans="1:12" x14ac:dyDescent="0.25">
      <c r="A372" s="1">
        <v>45514</v>
      </c>
      <c r="B372">
        <v>1008</v>
      </c>
      <c r="C372" t="s">
        <v>14</v>
      </c>
      <c r="D372" t="s">
        <v>15</v>
      </c>
      <c r="E372" t="s">
        <v>17</v>
      </c>
      <c r="F372">
        <v>26</v>
      </c>
      <c r="G372" s="2">
        <v>33280</v>
      </c>
      <c r="H372" s="2">
        <v>14144</v>
      </c>
      <c r="I372" t="str">
        <f>_xlfn.XLOOKUP(tbl_Data[[#This Row],[Kundnr]],tbl_Kunder[Kundnr],tbl_Kunder[Kundnamn])</f>
        <v>Rödtand AB</v>
      </c>
      <c r="J372" t="str">
        <f>_xlfn.XLOOKUP(tbl_Data[[#This Row],[Kundnr]],tbl_Kunder[Kundnr],tbl_Kunder[Kundkategori])</f>
        <v>Livsmedel</v>
      </c>
      <c r="K372" t="str">
        <f>_xlfn.XLOOKUP(tbl_Data[[#This Row],[Kundnr]],tbl_Kunder[Kundnr],tbl_Kunder[Region])</f>
        <v>Väst</v>
      </c>
      <c r="L372" t="str">
        <f>_xlfn.XLOOKUP(tbl_Data[[#This Row],[Kundnr]],tbl_Kunder[Kundnr],tbl_Kunder[Kundansvarig])</f>
        <v>Malte Svensson</v>
      </c>
    </row>
    <row r="373" spans="1:12" x14ac:dyDescent="0.25">
      <c r="A373" s="1">
        <v>45350</v>
      </c>
      <c r="B373">
        <v>1008</v>
      </c>
      <c r="C373" t="s">
        <v>14</v>
      </c>
      <c r="D373" t="s">
        <v>15</v>
      </c>
      <c r="E373" t="s">
        <v>17</v>
      </c>
      <c r="F373">
        <v>4</v>
      </c>
      <c r="G373" s="2">
        <v>5120</v>
      </c>
      <c r="H373" s="2">
        <v>2176</v>
      </c>
      <c r="I373" t="str">
        <f>_xlfn.XLOOKUP(tbl_Data[[#This Row],[Kundnr]],tbl_Kunder[Kundnr],tbl_Kunder[Kundnamn])</f>
        <v>Rödtand AB</v>
      </c>
      <c r="J373" t="str">
        <f>_xlfn.XLOOKUP(tbl_Data[[#This Row],[Kundnr]],tbl_Kunder[Kundnr],tbl_Kunder[Kundkategori])</f>
        <v>Livsmedel</v>
      </c>
      <c r="K373" t="str">
        <f>_xlfn.XLOOKUP(tbl_Data[[#This Row],[Kundnr]],tbl_Kunder[Kundnr],tbl_Kunder[Region])</f>
        <v>Väst</v>
      </c>
      <c r="L373" t="str">
        <f>_xlfn.XLOOKUP(tbl_Data[[#This Row],[Kundnr]],tbl_Kunder[Kundnr],tbl_Kunder[Kundansvarig])</f>
        <v>Malte Svensson</v>
      </c>
    </row>
    <row r="374" spans="1:12" x14ac:dyDescent="0.25">
      <c r="A374" s="1">
        <v>45566</v>
      </c>
      <c r="B374">
        <v>1001</v>
      </c>
      <c r="C374" t="s">
        <v>10</v>
      </c>
      <c r="D374" t="s">
        <v>7</v>
      </c>
      <c r="E374" t="s">
        <v>8</v>
      </c>
      <c r="F374">
        <v>18</v>
      </c>
      <c r="G374" s="2">
        <v>18316.8</v>
      </c>
      <c r="H374" s="2">
        <v>6364.7999999999993</v>
      </c>
      <c r="I374" t="str">
        <f>_xlfn.XLOOKUP(tbl_Data[[#This Row],[Kundnr]],tbl_Kunder[Kundnr],tbl_Kunder[Kundnamn])</f>
        <v>Telefonera Mera AB</v>
      </c>
      <c r="J374" t="str">
        <f>_xlfn.XLOOKUP(tbl_Data[[#This Row],[Kundnr]],tbl_Kunder[Kundnr],tbl_Kunder[Kundkategori])</f>
        <v>IT- och telecom</v>
      </c>
      <c r="K374" t="str">
        <f>_xlfn.XLOOKUP(tbl_Data[[#This Row],[Kundnr]],tbl_Kunder[Kundnr],tbl_Kunder[Region])</f>
        <v>Väst</v>
      </c>
      <c r="L374" t="str">
        <f>_xlfn.XLOOKUP(tbl_Data[[#This Row],[Kundnr]],tbl_Kunder[Kundnr],tbl_Kunder[Kundansvarig])</f>
        <v>Mac Winson</v>
      </c>
    </row>
    <row r="375" spans="1:12" x14ac:dyDescent="0.25">
      <c r="A375" s="1">
        <v>45366</v>
      </c>
      <c r="B375">
        <v>1005</v>
      </c>
      <c r="C375" t="s">
        <v>19</v>
      </c>
      <c r="D375" t="s">
        <v>7</v>
      </c>
      <c r="E375" t="s">
        <v>8</v>
      </c>
      <c r="F375">
        <v>14</v>
      </c>
      <c r="G375" s="2">
        <v>16727.2</v>
      </c>
      <c r="H375" s="2">
        <v>7207.2000000000007</v>
      </c>
      <c r="I375" t="str">
        <f>_xlfn.XLOOKUP(tbl_Data[[#This Row],[Kundnr]],tbl_Kunder[Kundnr],tbl_Kunder[Kundnamn])</f>
        <v>Prefolkia AB</v>
      </c>
      <c r="J375" t="str">
        <f>_xlfn.XLOOKUP(tbl_Data[[#This Row],[Kundnr]],tbl_Kunder[Kundnr],tbl_Kunder[Kundkategori])</f>
        <v>IT- och telecom</v>
      </c>
      <c r="K375" t="str">
        <f>_xlfn.XLOOKUP(tbl_Data[[#This Row],[Kundnr]],tbl_Kunder[Kundnr],tbl_Kunder[Region])</f>
        <v>Öst</v>
      </c>
      <c r="L375" t="str">
        <f>_xlfn.XLOOKUP(tbl_Data[[#This Row],[Kundnr]],tbl_Kunder[Kundnr],tbl_Kunder[Kundansvarig])</f>
        <v>Mac Winson</v>
      </c>
    </row>
    <row r="376" spans="1:12" x14ac:dyDescent="0.25">
      <c r="A376" s="1">
        <v>45345</v>
      </c>
      <c r="B376">
        <v>1001</v>
      </c>
      <c r="C376" t="s">
        <v>14</v>
      </c>
      <c r="D376" t="s">
        <v>15</v>
      </c>
      <c r="E376" t="s">
        <v>8</v>
      </c>
      <c r="F376">
        <v>17</v>
      </c>
      <c r="G376" s="2">
        <v>23065.600000000002</v>
      </c>
      <c r="H376" s="2">
        <v>10553.600000000002</v>
      </c>
      <c r="I376" t="str">
        <f>_xlfn.XLOOKUP(tbl_Data[[#This Row],[Kundnr]],tbl_Kunder[Kundnr],tbl_Kunder[Kundnamn])</f>
        <v>Telefonera Mera AB</v>
      </c>
      <c r="J376" t="str">
        <f>_xlfn.XLOOKUP(tbl_Data[[#This Row],[Kundnr]],tbl_Kunder[Kundnr],tbl_Kunder[Kundkategori])</f>
        <v>IT- och telecom</v>
      </c>
      <c r="K376" t="str">
        <f>_xlfn.XLOOKUP(tbl_Data[[#This Row],[Kundnr]],tbl_Kunder[Kundnr],tbl_Kunder[Region])</f>
        <v>Väst</v>
      </c>
      <c r="L376" t="str">
        <f>_xlfn.XLOOKUP(tbl_Data[[#This Row],[Kundnr]],tbl_Kunder[Kundnr],tbl_Kunder[Kundansvarig])</f>
        <v>Mac Winson</v>
      </c>
    </row>
    <row r="377" spans="1:12" x14ac:dyDescent="0.25">
      <c r="A377" s="1">
        <v>45147</v>
      </c>
      <c r="B377">
        <v>1003</v>
      </c>
      <c r="C377" t="s">
        <v>6</v>
      </c>
      <c r="D377" t="s">
        <v>7</v>
      </c>
      <c r="E377" t="s">
        <v>12</v>
      </c>
      <c r="F377">
        <v>10</v>
      </c>
      <c r="G377" s="2">
        <v>13020</v>
      </c>
      <c r="H377" s="2">
        <v>7020</v>
      </c>
      <c r="I377" t="str">
        <f>_xlfn.XLOOKUP(tbl_Data[[#This Row],[Kundnr]],tbl_Kunder[Kundnr],tbl_Kunder[Kundnamn])</f>
        <v>Vårdia AB</v>
      </c>
      <c r="J377" t="str">
        <f>_xlfn.XLOOKUP(tbl_Data[[#This Row],[Kundnr]],tbl_Kunder[Kundnr],tbl_Kunder[Kundkategori])</f>
        <v>Offentligt</v>
      </c>
      <c r="K377" t="str">
        <f>_xlfn.XLOOKUP(tbl_Data[[#This Row],[Kundnr]],tbl_Kunder[Kundnr],tbl_Kunder[Region])</f>
        <v>Syd</v>
      </c>
      <c r="L377" t="str">
        <f>_xlfn.XLOOKUP(tbl_Data[[#This Row],[Kundnr]],tbl_Kunder[Kundnr],tbl_Kunder[Kundansvarig])</f>
        <v>Clint Billton</v>
      </c>
    </row>
    <row r="378" spans="1:12" x14ac:dyDescent="0.25">
      <c r="A378" s="1">
        <v>45437</v>
      </c>
      <c r="B378">
        <v>1008</v>
      </c>
      <c r="C378" t="s">
        <v>20</v>
      </c>
      <c r="D378" t="s">
        <v>15</v>
      </c>
      <c r="E378" t="s">
        <v>17</v>
      </c>
      <c r="F378">
        <v>15</v>
      </c>
      <c r="G378" s="2">
        <v>23400</v>
      </c>
      <c r="H378" s="2">
        <v>10680</v>
      </c>
      <c r="I378" t="str">
        <f>_xlfn.XLOOKUP(tbl_Data[[#This Row],[Kundnr]],tbl_Kunder[Kundnr],tbl_Kunder[Kundnamn])</f>
        <v>Rödtand AB</v>
      </c>
      <c r="J378" t="str">
        <f>_xlfn.XLOOKUP(tbl_Data[[#This Row],[Kundnr]],tbl_Kunder[Kundnr],tbl_Kunder[Kundkategori])</f>
        <v>Livsmedel</v>
      </c>
      <c r="K378" t="str">
        <f>_xlfn.XLOOKUP(tbl_Data[[#This Row],[Kundnr]],tbl_Kunder[Kundnr],tbl_Kunder[Region])</f>
        <v>Väst</v>
      </c>
      <c r="L378" t="str">
        <f>_xlfn.XLOOKUP(tbl_Data[[#This Row],[Kundnr]],tbl_Kunder[Kundnr],tbl_Kunder[Kundansvarig])</f>
        <v>Malte Svensson</v>
      </c>
    </row>
    <row r="379" spans="1:12" x14ac:dyDescent="0.25">
      <c r="A379" s="1">
        <v>45035</v>
      </c>
      <c r="B379">
        <v>1009</v>
      </c>
      <c r="C379" t="s">
        <v>14</v>
      </c>
      <c r="D379" t="s">
        <v>15</v>
      </c>
      <c r="E379" t="s">
        <v>16</v>
      </c>
      <c r="F379">
        <v>14</v>
      </c>
      <c r="G379" s="2">
        <v>17203.2</v>
      </c>
      <c r="H379" s="2">
        <v>6899.2000000000007</v>
      </c>
      <c r="I379" t="str">
        <f>_xlfn.XLOOKUP(tbl_Data[[#This Row],[Kundnr]],tbl_Kunder[Kundnr],tbl_Kunder[Kundnamn])</f>
        <v>Bollberga AB</v>
      </c>
      <c r="J379" t="str">
        <f>_xlfn.XLOOKUP(tbl_Data[[#This Row],[Kundnr]],tbl_Kunder[Kundnr],tbl_Kunder[Kundkategori])</f>
        <v>Tillverkning</v>
      </c>
      <c r="K379" t="str">
        <f>_xlfn.XLOOKUP(tbl_Data[[#This Row],[Kundnr]],tbl_Kunder[Kundnr],tbl_Kunder[Region])</f>
        <v>Öst</v>
      </c>
      <c r="L379" t="str">
        <f>_xlfn.XLOOKUP(tbl_Data[[#This Row],[Kundnr]],tbl_Kunder[Kundnr],tbl_Kunder[Kundansvarig])</f>
        <v>Manne Faktursson</v>
      </c>
    </row>
    <row r="380" spans="1:12" x14ac:dyDescent="0.25">
      <c r="A380" s="1">
        <v>45432</v>
      </c>
      <c r="B380">
        <v>1002</v>
      </c>
      <c r="C380" t="s">
        <v>21</v>
      </c>
      <c r="D380" t="s">
        <v>7</v>
      </c>
      <c r="E380" t="s">
        <v>8</v>
      </c>
      <c r="F380">
        <v>18</v>
      </c>
      <c r="G380" s="2">
        <v>18468</v>
      </c>
      <c r="H380" s="2">
        <v>6084</v>
      </c>
      <c r="I380" t="str">
        <f>_xlfn.XLOOKUP(tbl_Data[[#This Row],[Kundnr]],tbl_Kunder[Kundnr],tbl_Kunder[Kundnamn])</f>
        <v>Brellboxy AB</v>
      </c>
      <c r="J380" t="str">
        <f>_xlfn.XLOOKUP(tbl_Data[[#This Row],[Kundnr]],tbl_Kunder[Kundnr],tbl_Kunder[Kundkategori])</f>
        <v>IT- och telecom</v>
      </c>
      <c r="K380" t="str">
        <f>_xlfn.XLOOKUP(tbl_Data[[#This Row],[Kundnr]],tbl_Kunder[Kundnr],tbl_Kunder[Region])</f>
        <v>Syd</v>
      </c>
      <c r="L380" t="str">
        <f>_xlfn.XLOOKUP(tbl_Data[[#This Row],[Kundnr]],tbl_Kunder[Kundnr],tbl_Kunder[Kundansvarig])</f>
        <v>Mac Winson</v>
      </c>
    </row>
    <row r="381" spans="1:12" x14ac:dyDescent="0.25">
      <c r="A381" s="1">
        <v>45445</v>
      </c>
      <c r="B381">
        <v>1004</v>
      </c>
      <c r="C381" t="s">
        <v>10</v>
      </c>
      <c r="D381" t="s">
        <v>7</v>
      </c>
      <c r="E381" t="s">
        <v>16</v>
      </c>
      <c r="F381">
        <v>6</v>
      </c>
      <c r="G381" s="2">
        <v>6336</v>
      </c>
      <c r="H381" s="2">
        <v>2352</v>
      </c>
      <c r="I381" t="str">
        <f>_xlfn.XLOOKUP(tbl_Data[[#This Row],[Kundnr]],tbl_Kunder[Kundnr],tbl_Kunder[Kundnamn])</f>
        <v>Mellerix AB</v>
      </c>
      <c r="J381" t="str">
        <f>_xlfn.XLOOKUP(tbl_Data[[#This Row],[Kundnr]],tbl_Kunder[Kundnr],tbl_Kunder[Kundkategori])</f>
        <v>Tillverkning</v>
      </c>
      <c r="K381" t="str">
        <f>_xlfn.XLOOKUP(tbl_Data[[#This Row],[Kundnr]],tbl_Kunder[Kundnr],tbl_Kunder[Region])</f>
        <v>Syd</v>
      </c>
      <c r="L381" t="str">
        <f>_xlfn.XLOOKUP(tbl_Data[[#This Row],[Kundnr]],tbl_Kunder[Kundnr],tbl_Kunder[Kundansvarig])</f>
        <v>Manne Faktursson</v>
      </c>
    </row>
    <row r="382" spans="1:12" x14ac:dyDescent="0.25">
      <c r="A382" s="1">
        <v>45340</v>
      </c>
      <c r="B382">
        <v>1001</v>
      </c>
      <c r="C382" t="s">
        <v>6</v>
      </c>
      <c r="D382" t="s">
        <v>7</v>
      </c>
      <c r="E382" t="s">
        <v>8</v>
      </c>
      <c r="F382">
        <v>4</v>
      </c>
      <c r="G382" s="2">
        <v>5257.6</v>
      </c>
      <c r="H382" s="2">
        <v>2857.6000000000004</v>
      </c>
      <c r="I382" t="str">
        <f>_xlfn.XLOOKUP(tbl_Data[[#This Row],[Kundnr]],tbl_Kunder[Kundnr],tbl_Kunder[Kundnamn])</f>
        <v>Telefonera Mera AB</v>
      </c>
      <c r="J382" t="str">
        <f>_xlfn.XLOOKUP(tbl_Data[[#This Row],[Kundnr]],tbl_Kunder[Kundnr],tbl_Kunder[Kundkategori])</f>
        <v>IT- och telecom</v>
      </c>
      <c r="K382" t="str">
        <f>_xlfn.XLOOKUP(tbl_Data[[#This Row],[Kundnr]],tbl_Kunder[Kundnr],tbl_Kunder[Region])</f>
        <v>Väst</v>
      </c>
      <c r="L382" t="str">
        <f>_xlfn.XLOOKUP(tbl_Data[[#This Row],[Kundnr]],tbl_Kunder[Kundnr],tbl_Kunder[Kundansvarig])</f>
        <v>Mac Winson</v>
      </c>
    </row>
    <row r="383" spans="1:12" x14ac:dyDescent="0.25">
      <c r="A383" s="1">
        <v>45077</v>
      </c>
      <c r="B383">
        <v>1001</v>
      </c>
      <c r="C383" t="s">
        <v>10</v>
      </c>
      <c r="D383" t="s">
        <v>7</v>
      </c>
      <c r="E383" t="s">
        <v>8</v>
      </c>
      <c r="F383">
        <v>28</v>
      </c>
      <c r="G383" s="2">
        <v>28492.799999999999</v>
      </c>
      <c r="H383" s="2">
        <v>9900.7999999999993</v>
      </c>
      <c r="I383" t="str">
        <f>_xlfn.XLOOKUP(tbl_Data[[#This Row],[Kundnr]],tbl_Kunder[Kundnr],tbl_Kunder[Kundnamn])</f>
        <v>Telefonera Mera AB</v>
      </c>
      <c r="J383" t="str">
        <f>_xlfn.XLOOKUP(tbl_Data[[#This Row],[Kundnr]],tbl_Kunder[Kundnr],tbl_Kunder[Kundkategori])</f>
        <v>IT- och telecom</v>
      </c>
      <c r="K383" t="str">
        <f>_xlfn.XLOOKUP(tbl_Data[[#This Row],[Kundnr]],tbl_Kunder[Kundnr],tbl_Kunder[Region])</f>
        <v>Väst</v>
      </c>
      <c r="L383" t="str">
        <f>_xlfn.XLOOKUP(tbl_Data[[#This Row],[Kundnr]],tbl_Kunder[Kundnr],tbl_Kunder[Kundansvarig])</f>
        <v>Mac Winson</v>
      </c>
    </row>
    <row r="384" spans="1:12" x14ac:dyDescent="0.25">
      <c r="A384" s="1">
        <v>45226</v>
      </c>
      <c r="B384">
        <v>1001</v>
      </c>
      <c r="C384" t="s">
        <v>10</v>
      </c>
      <c r="D384" t="s">
        <v>7</v>
      </c>
      <c r="E384" t="s">
        <v>8</v>
      </c>
      <c r="F384">
        <v>21</v>
      </c>
      <c r="G384" s="2">
        <v>21369.600000000002</v>
      </c>
      <c r="H384" s="2">
        <v>7425.6000000000022</v>
      </c>
      <c r="I384" t="str">
        <f>_xlfn.XLOOKUP(tbl_Data[[#This Row],[Kundnr]],tbl_Kunder[Kundnr],tbl_Kunder[Kundnamn])</f>
        <v>Telefonera Mera AB</v>
      </c>
      <c r="J384" t="str">
        <f>_xlfn.XLOOKUP(tbl_Data[[#This Row],[Kundnr]],tbl_Kunder[Kundnr],tbl_Kunder[Kundkategori])</f>
        <v>IT- och telecom</v>
      </c>
      <c r="K384" t="str">
        <f>_xlfn.XLOOKUP(tbl_Data[[#This Row],[Kundnr]],tbl_Kunder[Kundnr],tbl_Kunder[Region])</f>
        <v>Väst</v>
      </c>
      <c r="L384" t="str">
        <f>_xlfn.XLOOKUP(tbl_Data[[#This Row],[Kundnr]],tbl_Kunder[Kundnr],tbl_Kunder[Kundansvarig])</f>
        <v>Mac Winson</v>
      </c>
    </row>
    <row r="385" spans="1:12" x14ac:dyDescent="0.25">
      <c r="A385" s="1">
        <v>45043</v>
      </c>
      <c r="B385">
        <v>1006</v>
      </c>
      <c r="C385" t="s">
        <v>10</v>
      </c>
      <c r="D385" t="s">
        <v>7</v>
      </c>
      <c r="E385" t="s">
        <v>17</v>
      </c>
      <c r="F385">
        <v>4</v>
      </c>
      <c r="G385" s="2">
        <v>3456</v>
      </c>
      <c r="H385" s="2">
        <v>800</v>
      </c>
      <c r="I385" t="str">
        <f>_xlfn.XLOOKUP(tbl_Data[[#This Row],[Kundnr]],tbl_Kunder[Kundnr],tbl_Kunder[Kundnamn])</f>
        <v>Allcto AB</v>
      </c>
      <c r="J385" t="str">
        <f>_xlfn.XLOOKUP(tbl_Data[[#This Row],[Kundnr]],tbl_Kunder[Kundnr],tbl_Kunder[Kundkategori])</f>
        <v>Livsmedel</v>
      </c>
      <c r="K385" t="str">
        <f>_xlfn.XLOOKUP(tbl_Data[[#This Row],[Kundnr]],tbl_Kunder[Kundnr],tbl_Kunder[Region])</f>
        <v>Öst</v>
      </c>
      <c r="L385" t="str">
        <f>_xlfn.XLOOKUP(tbl_Data[[#This Row],[Kundnr]],tbl_Kunder[Kundnr],tbl_Kunder[Kundansvarig])</f>
        <v>Malte Svensson</v>
      </c>
    </row>
    <row r="386" spans="1:12" x14ac:dyDescent="0.25">
      <c r="A386" s="1">
        <v>45432</v>
      </c>
      <c r="B386">
        <v>1003</v>
      </c>
      <c r="C386" t="s">
        <v>10</v>
      </c>
      <c r="D386" t="s">
        <v>7</v>
      </c>
      <c r="E386" t="s">
        <v>12</v>
      </c>
      <c r="F386">
        <v>10</v>
      </c>
      <c r="G386" s="2">
        <v>10080</v>
      </c>
      <c r="H386" s="2">
        <v>3440</v>
      </c>
      <c r="I386" t="str">
        <f>_xlfn.XLOOKUP(tbl_Data[[#This Row],[Kundnr]],tbl_Kunder[Kundnr],tbl_Kunder[Kundnamn])</f>
        <v>Vårdia AB</v>
      </c>
      <c r="J386" t="str">
        <f>_xlfn.XLOOKUP(tbl_Data[[#This Row],[Kundnr]],tbl_Kunder[Kundnr],tbl_Kunder[Kundkategori])</f>
        <v>Offentligt</v>
      </c>
      <c r="K386" t="str">
        <f>_xlfn.XLOOKUP(tbl_Data[[#This Row],[Kundnr]],tbl_Kunder[Kundnr],tbl_Kunder[Region])</f>
        <v>Syd</v>
      </c>
      <c r="L386" t="str">
        <f>_xlfn.XLOOKUP(tbl_Data[[#This Row],[Kundnr]],tbl_Kunder[Kundnr],tbl_Kunder[Kundansvarig])</f>
        <v>Clint Billton</v>
      </c>
    </row>
    <row r="387" spans="1:12" x14ac:dyDescent="0.25">
      <c r="A387" s="1">
        <v>45329</v>
      </c>
      <c r="B387">
        <v>1003</v>
      </c>
      <c r="C387" t="s">
        <v>14</v>
      </c>
      <c r="D387" t="s">
        <v>15</v>
      </c>
      <c r="E387" t="s">
        <v>12</v>
      </c>
      <c r="F387">
        <v>14</v>
      </c>
      <c r="G387" s="2">
        <v>18816</v>
      </c>
      <c r="H387" s="2">
        <v>8512</v>
      </c>
      <c r="I387" t="str">
        <f>_xlfn.XLOOKUP(tbl_Data[[#This Row],[Kundnr]],tbl_Kunder[Kundnr],tbl_Kunder[Kundnamn])</f>
        <v>Vårdia AB</v>
      </c>
      <c r="J387" t="str">
        <f>_xlfn.XLOOKUP(tbl_Data[[#This Row],[Kundnr]],tbl_Kunder[Kundnr],tbl_Kunder[Kundkategori])</f>
        <v>Offentligt</v>
      </c>
      <c r="K387" t="str">
        <f>_xlfn.XLOOKUP(tbl_Data[[#This Row],[Kundnr]],tbl_Kunder[Kundnr],tbl_Kunder[Region])</f>
        <v>Syd</v>
      </c>
      <c r="L387" t="str">
        <f>_xlfn.XLOOKUP(tbl_Data[[#This Row],[Kundnr]],tbl_Kunder[Kundnr],tbl_Kunder[Kundansvarig])</f>
        <v>Clint Billton</v>
      </c>
    </row>
    <row r="388" spans="1:12" x14ac:dyDescent="0.25">
      <c r="A388" s="1">
        <v>45494</v>
      </c>
      <c r="B388">
        <v>1011</v>
      </c>
      <c r="C388" t="s">
        <v>23</v>
      </c>
      <c r="D388" t="s">
        <v>15</v>
      </c>
      <c r="E388" t="s">
        <v>12</v>
      </c>
      <c r="F388">
        <v>12</v>
      </c>
      <c r="G388" s="2">
        <v>16632</v>
      </c>
      <c r="H388" s="2">
        <v>7512</v>
      </c>
      <c r="I388" t="str">
        <f>_xlfn.XLOOKUP(tbl_Data[[#This Row],[Kundnr]],tbl_Kunder[Kundnr],tbl_Kunder[Kundnamn])</f>
        <v>Skolia AB</v>
      </c>
      <c r="J388" t="str">
        <f>_xlfn.XLOOKUP(tbl_Data[[#This Row],[Kundnr]],tbl_Kunder[Kundnr],tbl_Kunder[Kundkategori])</f>
        <v>Offentligt</v>
      </c>
      <c r="K388" t="str">
        <f>_xlfn.XLOOKUP(tbl_Data[[#This Row],[Kundnr]],tbl_Kunder[Kundnr],tbl_Kunder[Region])</f>
        <v>Öst</v>
      </c>
      <c r="L388" t="str">
        <f>_xlfn.XLOOKUP(tbl_Data[[#This Row],[Kundnr]],tbl_Kunder[Kundnr],tbl_Kunder[Kundansvarig])</f>
        <v>Clint Billton</v>
      </c>
    </row>
    <row r="389" spans="1:12" x14ac:dyDescent="0.25">
      <c r="A389" s="1">
        <v>45089</v>
      </c>
      <c r="B389">
        <v>1001</v>
      </c>
      <c r="C389" t="s">
        <v>21</v>
      </c>
      <c r="D389" t="s">
        <v>7</v>
      </c>
      <c r="E389" t="s">
        <v>8</v>
      </c>
      <c r="F389">
        <v>22</v>
      </c>
      <c r="G389" s="2">
        <v>25185.599999999999</v>
      </c>
      <c r="H389" s="2">
        <v>10049.599999999999</v>
      </c>
      <c r="I389" t="str">
        <f>_xlfn.XLOOKUP(tbl_Data[[#This Row],[Kundnr]],tbl_Kunder[Kundnr],tbl_Kunder[Kundnamn])</f>
        <v>Telefonera Mera AB</v>
      </c>
      <c r="J389" t="str">
        <f>_xlfn.XLOOKUP(tbl_Data[[#This Row],[Kundnr]],tbl_Kunder[Kundnr],tbl_Kunder[Kundkategori])</f>
        <v>IT- och telecom</v>
      </c>
      <c r="K389" t="str">
        <f>_xlfn.XLOOKUP(tbl_Data[[#This Row],[Kundnr]],tbl_Kunder[Kundnr],tbl_Kunder[Region])</f>
        <v>Väst</v>
      </c>
      <c r="L389" t="str">
        <f>_xlfn.XLOOKUP(tbl_Data[[#This Row],[Kundnr]],tbl_Kunder[Kundnr],tbl_Kunder[Kundansvarig])</f>
        <v>Mac Winson</v>
      </c>
    </row>
    <row r="390" spans="1:12" x14ac:dyDescent="0.25">
      <c r="A390" s="1">
        <v>45105</v>
      </c>
      <c r="B390">
        <v>1005</v>
      </c>
      <c r="C390" t="s">
        <v>23</v>
      </c>
      <c r="D390" t="s">
        <v>15</v>
      </c>
      <c r="E390" t="s">
        <v>8</v>
      </c>
      <c r="F390">
        <v>27</v>
      </c>
      <c r="G390" s="2">
        <v>38934</v>
      </c>
      <c r="H390" s="2">
        <v>18414</v>
      </c>
      <c r="I390" t="str">
        <f>_xlfn.XLOOKUP(tbl_Data[[#This Row],[Kundnr]],tbl_Kunder[Kundnr],tbl_Kunder[Kundnamn])</f>
        <v>Prefolkia AB</v>
      </c>
      <c r="J390" t="str">
        <f>_xlfn.XLOOKUP(tbl_Data[[#This Row],[Kundnr]],tbl_Kunder[Kundnr],tbl_Kunder[Kundkategori])</f>
        <v>IT- och telecom</v>
      </c>
      <c r="K390" t="str">
        <f>_xlfn.XLOOKUP(tbl_Data[[#This Row],[Kundnr]],tbl_Kunder[Kundnr],tbl_Kunder[Region])</f>
        <v>Öst</v>
      </c>
      <c r="L390" t="str">
        <f>_xlfn.XLOOKUP(tbl_Data[[#This Row],[Kundnr]],tbl_Kunder[Kundnr],tbl_Kunder[Kundansvarig])</f>
        <v>Mac Winson</v>
      </c>
    </row>
    <row r="391" spans="1:12" x14ac:dyDescent="0.25">
      <c r="A391" s="1">
        <v>45077</v>
      </c>
      <c r="B391">
        <v>1011</v>
      </c>
      <c r="C391" t="s">
        <v>20</v>
      </c>
      <c r="D391" t="s">
        <v>15</v>
      </c>
      <c r="E391" t="s">
        <v>12</v>
      </c>
      <c r="F391">
        <v>9</v>
      </c>
      <c r="G391" s="2">
        <v>13899.6</v>
      </c>
      <c r="H391" s="2">
        <v>6267.6</v>
      </c>
      <c r="I391" t="str">
        <f>_xlfn.XLOOKUP(tbl_Data[[#This Row],[Kundnr]],tbl_Kunder[Kundnr],tbl_Kunder[Kundnamn])</f>
        <v>Skolia AB</v>
      </c>
      <c r="J391" t="str">
        <f>_xlfn.XLOOKUP(tbl_Data[[#This Row],[Kundnr]],tbl_Kunder[Kundnr],tbl_Kunder[Kundkategori])</f>
        <v>Offentligt</v>
      </c>
      <c r="K391" t="str">
        <f>_xlfn.XLOOKUP(tbl_Data[[#This Row],[Kundnr]],tbl_Kunder[Kundnr],tbl_Kunder[Region])</f>
        <v>Öst</v>
      </c>
      <c r="L391" t="str">
        <f>_xlfn.XLOOKUP(tbl_Data[[#This Row],[Kundnr]],tbl_Kunder[Kundnr],tbl_Kunder[Kundansvarig])</f>
        <v>Clint Billton</v>
      </c>
    </row>
    <row r="392" spans="1:12" x14ac:dyDescent="0.25">
      <c r="A392" s="1">
        <v>45594</v>
      </c>
      <c r="B392">
        <v>1008</v>
      </c>
      <c r="C392" t="s">
        <v>19</v>
      </c>
      <c r="D392" t="s">
        <v>7</v>
      </c>
      <c r="E392" t="s">
        <v>17</v>
      </c>
      <c r="F392">
        <v>21</v>
      </c>
      <c r="G392" s="2">
        <v>24360</v>
      </c>
      <c r="H392" s="2">
        <v>10080</v>
      </c>
      <c r="I392" t="str">
        <f>_xlfn.XLOOKUP(tbl_Data[[#This Row],[Kundnr]],tbl_Kunder[Kundnr],tbl_Kunder[Kundnamn])</f>
        <v>Rödtand AB</v>
      </c>
      <c r="J392" t="str">
        <f>_xlfn.XLOOKUP(tbl_Data[[#This Row],[Kundnr]],tbl_Kunder[Kundnr],tbl_Kunder[Kundkategori])</f>
        <v>Livsmedel</v>
      </c>
      <c r="K392" t="str">
        <f>_xlfn.XLOOKUP(tbl_Data[[#This Row],[Kundnr]],tbl_Kunder[Kundnr],tbl_Kunder[Region])</f>
        <v>Väst</v>
      </c>
      <c r="L392" t="str">
        <f>_xlfn.XLOOKUP(tbl_Data[[#This Row],[Kundnr]],tbl_Kunder[Kundnr],tbl_Kunder[Kundansvarig])</f>
        <v>Malte Svensson</v>
      </c>
    </row>
    <row r="393" spans="1:12" x14ac:dyDescent="0.25">
      <c r="A393" s="1">
        <v>45418</v>
      </c>
      <c r="B393">
        <v>1003</v>
      </c>
      <c r="C393" t="s">
        <v>23</v>
      </c>
      <c r="D393" t="s">
        <v>15</v>
      </c>
      <c r="E393" t="s">
        <v>12</v>
      </c>
      <c r="F393">
        <v>28</v>
      </c>
      <c r="G393" s="2">
        <v>41160</v>
      </c>
      <c r="H393" s="2">
        <v>19880</v>
      </c>
      <c r="I393" t="str">
        <f>_xlfn.XLOOKUP(tbl_Data[[#This Row],[Kundnr]],tbl_Kunder[Kundnr],tbl_Kunder[Kundnamn])</f>
        <v>Vårdia AB</v>
      </c>
      <c r="J393" t="str">
        <f>_xlfn.XLOOKUP(tbl_Data[[#This Row],[Kundnr]],tbl_Kunder[Kundnr],tbl_Kunder[Kundkategori])</f>
        <v>Offentligt</v>
      </c>
      <c r="K393" t="str">
        <f>_xlfn.XLOOKUP(tbl_Data[[#This Row],[Kundnr]],tbl_Kunder[Kundnr],tbl_Kunder[Region])</f>
        <v>Syd</v>
      </c>
      <c r="L393" t="str">
        <f>_xlfn.XLOOKUP(tbl_Data[[#This Row],[Kundnr]],tbl_Kunder[Kundnr],tbl_Kunder[Kundansvarig])</f>
        <v>Clint Billton</v>
      </c>
    </row>
    <row r="394" spans="1:12" x14ac:dyDescent="0.25">
      <c r="A394" s="1">
        <v>45307</v>
      </c>
      <c r="B394">
        <v>1008</v>
      </c>
      <c r="C394" t="s">
        <v>10</v>
      </c>
      <c r="D394" t="s">
        <v>7</v>
      </c>
      <c r="E394" t="s">
        <v>17</v>
      </c>
      <c r="F394">
        <v>15</v>
      </c>
      <c r="G394" s="2">
        <v>14400</v>
      </c>
      <c r="H394" s="2">
        <v>4440</v>
      </c>
      <c r="I394" t="str">
        <f>_xlfn.XLOOKUP(tbl_Data[[#This Row],[Kundnr]],tbl_Kunder[Kundnr],tbl_Kunder[Kundnamn])</f>
        <v>Rödtand AB</v>
      </c>
      <c r="J394" t="str">
        <f>_xlfn.XLOOKUP(tbl_Data[[#This Row],[Kundnr]],tbl_Kunder[Kundnr],tbl_Kunder[Kundkategori])</f>
        <v>Livsmedel</v>
      </c>
      <c r="K394" t="str">
        <f>_xlfn.XLOOKUP(tbl_Data[[#This Row],[Kundnr]],tbl_Kunder[Kundnr],tbl_Kunder[Region])</f>
        <v>Väst</v>
      </c>
      <c r="L394" t="str">
        <f>_xlfn.XLOOKUP(tbl_Data[[#This Row],[Kundnr]],tbl_Kunder[Kundnr],tbl_Kunder[Kundansvarig])</f>
        <v>Malte Svensson</v>
      </c>
    </row>
    <row r="395" spans="1:12" x14ac:dyDescent="0.25">
      <c r="A395" s="1">
        <v>45335</v>
      </c>
      <c r="B395">
        <v>1009</v>
      </c>
      <c r="C395" t="s">
        <v>10</v>
      </c>
      <c r="D395" t="s">
        <v>7</v>
      </c>
      <c r="E395" t="s">
        <v>16</v>
      </c>
      <c r="F395">
        <v>8</v>
      </c>
      <c r="G395" s="2">
        <v>7372.7999999999993</v>
      </c>
      <c r="H395" s="2">
        <v>2060.7999999999993</v>
      </c>
      <c r="I395" t="str">
        <f>_xlfn.XLOOKUP(tbl_Data[[#This Row],[Kundnr]],tbl_Kunder[Kundnr],tbl_Kunder[Kundnamn])</f>
        <v>Bollberga AB</v>
      </c>
      <c r="J395" t="str">
        <f>_xlfn.XLOOKUP(tbl_Data[[#This Row],[Kundnr]],tbl_Kunder[Kundnr],tbl_Kunder[Kundkategori])</f>
        <v>Tillverkning</v>
      </c>
      <c r="K395" t="str">
        <f>_xlfn.XLOOKUP(tbl_Data[[#This Row],[Kundnr]],tbl_Kunder[Kundnr],tbl_Kunder[Region])</f>
        <v>Öst</v>
      </c>
      <c r="L395" t="str">
        <f>_xlfn.XLOOKUP(tbl_Data[[#This Row],[Kundnr]],tbl_Kunder[Kundnr],tbl_Kunder[Kundansvarig])</f>
        <v>Manne Faktursson</v>
      </c>
    </row>
    <row r="396" spans="1:12" x14ac:dyDescent="0.25">
      <c r="A396" s="1">
        <v>45387</v>
      </c>
      <c r="B396">
        <v>1005</v>
      </c>
      <c r="C396" t="s">
        <v>20</v>
      </c>
      <c r="D396" t="s">
        <v>15</v>
      </c>
      <c r="E396" t="s">
        <v>8</v>
      </c>
      <c r="F396">
        <v>28</v>
      </c>
      <c r="G396" s="2">
        <v>44990.400000000001</v>
      </c>
      <c r="H396" s="2">
        <v>21246.400000000001</v>
      </c>
      <c r="I396" t="str">
        <f>_xlfn.XLOOKUP(tbl_Data[[#This Row],[Kundnr]],tbl_Kunder[Kundnr],tbl_Kunder[Kundnamn])</f>
        <v>Prefolkia AB</v>
      </c>
      <c r="J396" t="str">
        <f>_xlfn.XLOOKUP(tbl_Data[[#This Row],[Kundnr]],tbl_Kunder[Kundnr],tbl_Kunder[Kundkategori])</f>
        <v>IT- och telecom</v>
      </c>
      <c r="K396" t="str">
        <f>_xlfn.XLOOKUP(tbl_Data[[#This Row],[Kundnr]],tbl_Kunder[Kundnr],tbl_Kunder[Region])</f>
        <v>Öst</v>
      </c>
      <c r="L396" t="str">
        <f>_xlfn.XLOOKUP(tbl_Data[[#This Row],[Kundnr]],tbl_Kunder[Kundnr],tbl_Kunder[Kundansvarig])</f>
        <v>Mac Winson</v>
      </c>
    </row>
    <row r="397" spans="1:12" x14ac:dyDescent="0.25">
      <c r="A397" s="1">
        <v>45391</v>
      </c>
      <c r="B397">
        <v>1002</v>
      </c>
      <c r="C397" t="s">
        <v>20</v>
      </c>
      <c r="D397" t="s">
        <v>15</v>
      </c>
      <c r="E397" t="s">
        <v>8</v>
      </c>
      <c r="F397">
        <v>18</v>
      </c>
      <c r="G397" s="2">
        <v>26676</v>
      </c>
      <c r="H397" s="2">
        <v>11412</v>
      </c>
      <c r="I397" t="str">
        <f>_xlfn.XLOOKUP(tbl_Data[[#This Row],[Kundnr]],tbl_Kunder[Kundnr],tbl_Kunder[Kundnamn])</f>
        <v>Brellboxy AB</v>
      </c>
      <c r="J397" t="str">
        <f>_xlfn.XLOOKUP(tbl_Data[[#This Row],[Kundnr]],tbl_Kunder[Kundnr],tbl_Kunder[Kundkategori])</f>
        <v>IT- och telecom</v>
      </c>
      <c r="K397" t="str">
        <f>_xlfn.XLOOKUP(tbl_Data[[#This Row],[Kundnr]],tbl_Kunder[Kundnr],tbl_Kunder[Region])</f>
        <v>Syd</v>
      </c>
      <c r="L397" t="str">
        <f>_xlfn.XLOOKUP(tbl_Data[[#This Row],[Kundnr]],tbl_Kunder[Kundnr],tbl_Kunder[Kundansvarig])</f>
        <v>Mac Winson</v>
      </c>
    </row>
    <row r="398" spans="1:12" x14ac:dyDescent="0.25">
      <c r="A398" s="1">
        <v>45205</v>
      </c>
      <c r="B398">
        <v>1004</v>
      </c>
      <c r="C398" t="s">
        <v>20</v>
      </c>
      <c r="D398" t="s">
        <v>15</v>
      </c>
      <c r="E398" t="s">
        <v>16</v>
      </c>
      <c r="F398">
        <v>27</v>
      </c>
      <c r="G398" s="2">
        <v>46332.000000000007</v>
      </c>
      <c r="H398" s="2">
        <v>23436.000000000007</v>
      </c>
      <c r="I398" t="str">
        <f>_xlfn.XLOOKUP(tbl_Data[[#This Row],[Kundnr]],tbl_Kunder[Kundnr],tbl_Kunder[Kundnamn])</f>
        <v>Mellerix AB</v>
      </c>
      <c r="J398" t="str">
        <f>_xlfn.XLOOKUP(tbl_Data[[#This Row],[Kundnr]],tbl_Kunder[Kundnr],tbl_Kunder[Kundkategori])</f>
        <v>Tillverkning</v>
      </c>
      <c r="K398" t="str">
        <f>_xlfn.XLOOKUP(tbl_Data[[#This Row],[Kundnr]],tbl_Kunder[Kundnr],tbl_Kunder[Region])</f>
        <v>Syd</v>
      </c>
      <c r="L398" t="str">
        <f>_xlfn.XLOOKUP(tbl_Data[[#This Row],[Kundnr]],tbl_Kunder[Kundnr],tbl_Kunder[Kundansvarig])</f>
        <v>Manne Faktursson</v>
      </c>
    </row>
    <row r="399" spans="1:12" x14ac:dyDescent="0.25">
      <c r="A399" s="1">
        <v>45583</v>
      </c>
      <c r="B399">
        <v>1008</v>
      </c>
      <c r="C399" t="s">
        <v>23</v>
      </c>
      <c r="D399" t="s">
        <v>15</v>
      </c>
      <c r="E399" t="s">
        <v>17</v>
      </c>
      <c r="F399">
        <v>15</v>
      </c>
      <c r="G399" s="2">
        <v>21000</v>
      </c>
      <c r="H399" s="2">
        <v>9600</v>
      </c>
      <c r="I399" t="str">
        <f>_xlfn.XLOOKUP(tbl_Data[[#This Row],[Kundnr]],tbl_Kunder[Kundnr],tbl_Kunder[Kundnamn])</f>
        <v>Rödtand AB</v>
      </c>
      <c r="J399" t="str">
        <f>_xlfn.XLOOKUP(tbl_Data[[#This Row],[Kundnr]],tbl_Kunder[Kundnr],tbl_Kunder[Kundkategori])</f>
        <v>Livsmedel</v>
      </c>
      <c r="K399" t="str">
        <f>_xlfn.XLOOKUP(tbl_Data[[#This Row],[Kundnr]],tbl_Kunder[Kundnr],tbl_Kunder[Region])</f>
        <v>Väst</v>
      </c>
      <c r="L399" t="str">
        <f>_xlfn.XLOOKUP(tbl_Data[[#This Row],[Kundnr]],tbl_Kunder[Kundnr],tbl_Kunder[Kundansvarig])</f>
        <v>Malte Svensson</v>
      </c>
    </row>
    <row r="400" spans="1:12" x14ac:dyDescent="0.25">
      <c r="A400" s="1">
        <v>45497</v>
      </c>
      <c r="B400">
        <v>1009</v>
      </c>
      <c r="C400" t="s">
        <v>6</v>
      </c>
      <c r="D400" t="s">
        <v>7</v>
      </c>
      <c r="E400" t="s">
        <v>16</v>
      </c>
      <c r="F400">
        <v>14</v>
      </c>
      <c r="G400" s="2">
        <v>16665.599999999999</v>
      </c>
      <c r="H400" s="2">
        <v>8265.5999999999985</v>
      </c>
      <c r="I400" t="str">
        <f>_xlfn.XLOOKUP(tbl_Data[[#This Row],[Kundnr]],tbl_Kunder[Kundnr],tbl_Kunder[Kundnamn])</f>
        <v>Bollberga AB</v>
      </c>
      <c r="J400" t="str">
        <f>_xlfn.XLOOKUP(tbl_Data[[#This Row],[Kundnr]],tbl_Kunder[Kundnr],tbl_Kunder[Kundkategori])</f>
        <v>Tillverkning</v>
      </c>
      <c r="K400" t="str">
        <f>_xlfn.XLOOKUP(tbl_Data[[#This Row],[Kundnr]],tbl_Kunder[Kundnr],tbl_Kunder[Region])</f>
        <v>Öst</v>
      </c>
      <c r="L400" t="str">
        <f>_xlfn.XLOOKUP(tbl_Data[[#This Row],[Kundnr]],tbl_Kunder[Kundnr],tbl_Kunder[Kundansvarig])</f>
        <v>Manne Faktursson</v>
      </c>
    </row>
    <row r="401" spans="1:12" x14ac:dyDescent="0.25">
      <c r="A401" s="1">
        <v>45545</v>
      </c>
      <c r="B401">
        <v>1007</v>
      </c>
      <c r="C401" t="s">
        <v>21</v>
      </c>
      <c r="D401" t="s">
        <v>7</v>
      </c>
      <c r="E401" t="s">
        <v>16</v>
      </c>
      <c r="F401">
        <v>17</v>
      </c>
      <c r="G401" s="2">
        <v>15606</v>
      </c>
      <c r="H401" s="2">
        <v>3910</v>
      </c>
      <c r="I401" t="str">
        <f>_xlfn.XLOOKUP(tbl_Data[[#This Row],[Kundnr]],tbl_Kunder[Kundnr],tbl_Kunder[Kundnamn])</f>
        <v>Rellaxion AB</v>
      </c>
      <c r="J401" t="str">
        <f>_xlfn.XLOOKUP(tbl_Data[[#This Row],[Kundnr]],tbl_Kunder[Kundnr],tbl_Kunder[Kundkategori])</f>
        <v>Tillverkning</v>
      </c>
      <c r="K401" t="str">
        <f>_xlfn.XLOOKUP(tbl_Data[[#This Row],[Kundnr]],tbl_Kunder[Kundnr],tbl_Kunder[Region])</f>
        <v>Väst</v>
      </c>
      <c r="L401" t="str">
        <f>_xlfn.XLOOKUP(tbl_Data[[#This Row],[Kundnr]],tbl_Kunder[Kundnr],tbl_Kunder[Kundansvarig])</f>
        <v>Manne Faktursson</v>
      </c>
    </row>
    <row r="402" spans="1:12" x14ac:dyDescent="0.25">
      <c r="A402" s="1">
        <v>45157</v>
      </c>
      <c r="B402">
        <v>1004</v>
      </c>
      <c r="C402" t="s">
        <v>14</v>
      </c>
      <c r="D402" t="s">
        <v>15</v>
      </c>
      <c r="E402" t="s">
        <v>16</v>
      </c>
      <c r="F402">
        <v>11</v>
      </c>
      <c r="G402" s="2">
        <v>15488</v>
      </c>
      <c r="H402" s="2">
        <v>7392</v>
      </c>
      <c r="I402" t="str">
        <f>_xlfn.XLOOKUP(tbl_Data[[#This Row],[Kundnr]],tbl_Kunder[Kundnr],tbl_Kunder[Kundnamn])</f>
        <v>Mellerix AB</v>
      </c>
      <c r="J402" t="str">
        <f>_xlfn.XLOOKUP(tbl_Data[[#This Row],[Kundnr]],tbl_Kunder[Kundnr],tbl_Kunder[Kundkategori])</f>
        <v>Tillverkning</v>
      </c>
      <c r="K402" t="str">
        <f>_xlfn.XLOOKUP(tbl_Data[[#This Row],[Kundnr]],tbl_Kunder[Kundnr],tbl_Kunder[Region])</f>
        <v>Syd</v>
      </c>
      <c r="L402" t="str">
        <f>_xlfn.XLOOKUP(tbl_Data[[#This Row],[Kundnr]],tbl_Kunder[Kundnr],tbl_Kunder[Kundansvarig])</f>
        <v>Manne Faktursson</v>
      </c>
    </row>
    <row r="403" spans="1:12" x14ac:dyDescent="0.25">
      <c r="A403" s="1">
        <v>45587</v>
      </c>
      <c r="B403">
        <v>1003</v>
      </c>
      <c r="C403" t="s">
        <v>21</v>
      </c>
      <c r="D403" t="s">
        <v>7</v>
      </c>
      <c r="E403" t="s">
        <v>12</v>
      </c>
      <c r="F403">
        <v>11</v>
      </c>
      <c r="G403" s="2">
        <v>12474</v>
      </c>
      <c r="H403" s="2">
        <v>4906</v>
      </c>
      <c r="I403" t="str">
        <f>_xlfn.XLOOKUP(tbl_Data[[#This Row],[Kundnr]],tbl_Kunder[Kundnr],tbl_Kunder[Kundnamn])</f>
        <v>Vårdia AB</v>
      </c>
      <c r="J403" t="str">
        <f>_xlfn.XLOOKUP(tbl_Data[[#This Row],[Kundnr]],tbl_Kunder[Kundnr],tbl_Kunder[Kundkategori])</f>
        <v>Offentligt</v>
      </c>
      <c r="K403" t="str">
        <f>_xlfn.XLOOKUP(tbl_Data[[#This Row],[Kundnr]],tbl_Kunder[Kundnr],tbl_Kunder[Region])</f>
        <v>Syd</v>
      </c>
      <c r="L403" t="str">
        <f>_xlfn.XLOOKUP(tbl_Data[[#This Row],[Kundnr]],tbl_Kunder[Kundnr],tbl_Kunder[Kundansvarig])</f>
        <v>Clint Billton</v>
      </c>
    </row>
    <row r="404" spans="1:12" x14ac:dyDescent="0.25">
      <c r="A404" s="1">
        <v>45192</v>
      </c>
      <c r="B404">
        <v>1001</v>
      </c>
      <c r="C404" t="s">
        <v>23</v>
      </c>
      <c r="D404" t="s">
        <v>15</v>
      </c>
      <c r="E404" t="s">
        <v>8</v>
      </c>
      <c r="F404">
        <v>20</v>
      </c>
      <c r="G404" s="2">
        <v>29680</v>
      </c>
      <c r="H404" s="2">
        <v>14480</v>
      </c>
      <c r="I404" t="str">
        <f>_xlfn.XLOOKUP(tbl_Data[[#This Row],[Kundnr]],tbl_Kunder[Kundnr],tbl_Kunder[Kundnamn])</f>
        <v>Telefonera Mera AB</v>
      </c>
      <c r="J404" t="str">
        <f>_xlfn.XLOOKUP(tbl_Data[[#This Row],[Kundnr]],tbl_Kunder[Kundnr],tbl_Kunder[Kundkategori])</f>
        <v>IT- och telecom</v>
      </c>
      <c r="K404" t="str">
        <f>_xlfn.XLOOKUP(tbl_Data[[#This Row],[Kundnr]],tbl_Kunder[Kundnr],tbl_Kunder[Region])</f>
        <v>Väst</v>
      </c>
      <c r="L404" t="str">
        <f>_xlfn.XLOOKUP(tbl_Data[[#This Row],[Kundnr]],tbl_Kunder[Kundnr],tbl_Kunder[Kundansvarig])</f>
        <v>Mac Winson</v>
      </c>
    </row>
    <row r="405" spans="1:12" x14ac:dyDescent="0.25">
      <c r="A405" s="1">
        <v>45065</v>
      </c>
      <c r="B405">
        <v>1005</v>
      </c>
      <c r="C405" t="s">
        <v>21</v>
      </c>
      <c r="D405" t="s">
        <v>7</v>
      </c>
      <c r="E405" t="s">
        <v>8</v>
      </c>
      <c r="F405">
        <v>12</v>
      </c>
      <c r="G405" s="2">
        <v>13348.800000000001</v>
      </c>
      <c r="H405" s="2">
        <v>5092.8000000000011</v>
      </c>
      <c r="I405" t="str">
        <f>_xlfn.XLOOKUP(tbl_Data[[#This Row],[Kundnr]],tbl_Kunder[Kundnr],tbl_Kunder[Kundnamn])</f>
        <v>Prefolkia AB</v>
      </c>
      <c r="J405" t="str">
        <f>_xlfn.XLOOKUP(tbl_Data[[#This Row],[Kundnr]],tbl_Kunder[Kundnr],tbl_Kunder[Kundkategori])</f>
        <v>IT- och telecom</v>
      </c>
      <c r="K405" t="str">
        <f>_xlfn.XLOOKUP(tbl_Data[[#This Row],[Kundnr]],tbl_Kunder[Kundnr],tbl_Kunder[Region])</f>
        <v>Öst</v>
      </c>
      <c r="L405" t="str">
        <f>_xlfn.XLOOKUP(tbl_Data[[#This Row],[Kundnr]],tbl_Kunder[Kundnr],tbl_Kunder[Kundansvarig])</f>
        <v>Mac Winson</v>
      </c>
    </row>
    <row r="406" spans="1:12" x14ac:dyDescent="0.25">
      <c r="A406" s="1">
        <v>45509</v>
      </c>
      <c r="B406">
        <v>1003</v>
      </c>
      <c r="C406" t="s">
        <v>10</v>
      </c>
      <c r="D406" t="s">
        <v>7</v>
      </c>
      <c r="E406" t="s">
        <v>12</v>
      </c>
      <c r="F406">
        <v>4</v>
      </c>
      <c r="G406" s="2">
        <v>4032</v>
      </c>
      <c r="H406" s="2">
        <v>1376</v>
      </c>
      <c r="I406" t="str">
        <f>_xlfn.XLOOKUP(tbl_Data[[#This Row],[Kundnr]],tbl_Kunder[Kundnr],tbl_Kunder[Kundnamn])</f>
        <v>Vårdia AB</v>
      </c>
      <c r="J406" t="str">
        <f>_xlfn.XLOOKUP(tbl_Data[[#This Row],[Kundnr]],tbl_Kunder[Kundnr],tbl_Kunder[Kundkategori])</f>
        <v>Offentligt</v>
      </c>
      <c r="K406" t="str">
        <f>_xlfn.XLOOKUP(tbl_Data[[#This Row],[Kundnr]],tbl_Kunder[Kundnr],tbl_Kunder[Region])</f>
        <v>Syd</v>
      </c>
      <c r="L406" t="str">
        <f>_xlfn.XLOOKUP(tbl_Data[[#This Row],[Kundnr]],tbl_Kunder[Kundnr],tbl_Kunder[Kundansvarig])</f>
        <v>Clint Billton</v>
      </c>
    </row>
    <row r="407" spans="1:12" x14ac:dyDescent="0.25">
      <c r="A407" s="1">
        <v>45385</v>
      </c>
      <c r="B407">
        <v>1003</v>
      </c>
      <c r="C407" t="s">
        <v>6</v>
      </c>
      <c r="D407" t="s">
        <v>7</v>
      </c>
      <c r="E407" t="s">
        <v>12</v>
      </c>
      <c r="F407">
        <v>14</v>
      </c>
      <c r="G407" s="2">
        <v>18228</v>
      </c>
      <c r="H407" s="2">
        <v>9828</v>
      </c>
      <c r="I407" t="str">
        <f>_xlfn.XLOOKUP(tbl_Data[[#This Row],[Kundnr]],tbl_Kunder[Kundnr],tbl_Kunder[Kundnamn])</f>
        <v>Vårdia AB</v>
      </c>
      <c r="J407" t="str">
        <f>_xlfn.XLOOKUP(tbl_Data[[#This Row],[Kundnr]],tbl_Kunder[Kundnr],tbl_Kunder[Kundkategori])</f>
        <v>Offentligt</v>
      </c>
      <c r="K407" t="str">
        <f>_xlfn.XLOOKUP(tbl_Data[[#This Row],[Kundnr]],tbl_Kunder[Kundnr],tbl_Kunder[Region])</f>
        <v>Syd</v>
      </c>
      <c r="L407" t="str">
        <f>_xlfn.XLOOKUP(tbl_Data[[#This Row],[Kundnr]],tbl_Kunder[Kundnr],tbl_Kunder[Kundansvarig])</f>
        <v>Clint Billton</v>
      </c>
    </row>
    <row r="408" spans="1:12" x14ac:dyDescent="0.25">
      <c r="A408" s="1">
        <v>44931</v>
      </c>
      <c r="B408">
        <v>1006</v>
      </c>
      <c r="C408" t="s">
        <v>14</v>
      </c>
      <c r="D408" t="s">
        <v>15</v>
      </c>
      <c r="E408" t="s">
        <v>17</v>
      </c>
      <c r="F408">
        <v>13</v>
      </c>
      <c r="G408" s="2">
        <v>14976</v>
      </c>
      <c r="H408" s="2">
        <v>5408</v>
      </c>
      <c r="I408" t="str">
        <f>_xlfn.XLOOKUP(tbl_Data[[#This Row],[Kundnr]],tbl_Kunder[Kundnr],tbl_Kunder[Kundnamn])</f>
        <v>Allcto AB</v>
      </c>
      <c r="J408" t="str">
        <f>_xlfn.XLOOKUP(tbl_Data[[#This Row],[Kundnr]],tbl_Kunder[Kundnr],tbl_Kunder[Kundkategori])</f>
        <v>Livsmedel</v>
      </c>
      <c r="K408" t="str">
        <f>_xlfn.XLOOKUP(tbl_Data[[#This Row],[Kundnr]],tbl_Kunder[Kundnr],tbl_Kunder[Region])</f>
        <v>Öst</v>
      </c>
      <c r="L408" t="str">
        <f>_xlfn.XLOOKUP(tbl_Data[[#This Row],[Kundnr]],tbl_Kunder[Kundnr],tbl_Kunder[Kundansvarig])</f>
        <v>Malte Svensson</v>
      </c>
    </row>
    <row r="409" spans="1:12" x14ac:dyDescent="0.25">
      <c r="A409" s="1">
        <v>45053</v>
      </c>
      <c r="B409">
        <v>1009</v>
      </c>
      <c r="C409" t="s">
        <v>10</v>
      </c>
      <c r="D409" t="s">
        <v>7</v>
      </c>
      <c r="E409" t="s">
        <v>16</v>
      </c>
      <c r="F409">
        <v>12</v>
      </c>
      <c r="G409" s="2">
        <v>11059.199999999999</v>
      </c>
      <c r="H409" s="2">
        <v>3091.1999999999989</v>
      </c>
      <c r="I409" t="str">
        <f>_xlfn.XLOOKUP(tbl_Data[[#This Row],[Kundnr]],tbl_Kunder[Kundnr],tbl_Kunder[Kundnamn])</f>
        <v>Bollberga AB</v>
      </c>
      <c r="J409" t="str">
        <f>_xlfn.XLOOKUP(tbl_Data[[#This Row],[Kundnr]],tbl_Kunder[Kundnr],tbl_Kunder[Kundkategori])</f>
        <v>Tillverkning</v>
      </c>
      <c r="K409" t="str">
        <f>_xlfn.XLOOKUP(tbl_Data[[#This Row],[Kundnr]],tbl_Kunder[Kundnr],tbl_Kunder[Region])</f>
        <v>Öst</v>
      </c>
      <c r="L409" t="str">
        <f>_xlfn.XLOOKUP(tbl_Data[[#This Row],[Kundnr]],tbl_Kunder[Kundnr],tbl_Kunder[Kundansvarig])</f>
        <v>Manne Faktursson</v>
      </c>
    </row>
    <row r="410" spans="1:12" x14ac:dyDescent="0.25">
      <c r="A410" s="1">
        <v>45246</v>
      </c>
      <c r="B410">
        <v>1004</v>
      </c>
      <c r="C410" t="s">
        <v>23</v>
      </c>
      <c r="D410" t="s">
        <v>15</v>
      </c>
      <c r="E410" t="s">
        <v>16</v>
      </c>
      <c r="F410">
        <v>1</v>
      </c>
      <c r="G410" s="2">
        <v>1540.0000000000002</v>
      </c>
      <c r="H410" s="2">
        <v>780.00000000000023</v>
      </c>
      <c r="I410" t="str">
        <f>_xlfn.XLOOKUP(tbl_Data[[#This Row],[Kundnr]],tbl_Kunder[Kundnr],tbl_Kunder[Kundnamn])</f>
        <v>Mellerix AB</v>
      </c>
      <c r="J410" t="str">
        <f>_xlfn.XLOOKUP(tbl_Data[[#This Row],[Kundnr]],tbl_Kunder[Kundnr],tbl_Kunder[Kundkategori])</f>
        <v>Tillverkning</v>
      </c>
      <c r="K410" t="str">
        <f>_xlfn.XLOOKUP(tbl_Data[[#This Row],[Kundnr]],tbl_Kunder[Kundnr],tbl_Kunder[Region])</f>
        <v>Syd</v>
      </c>
      <c r="L410" t="str">
        <f>_xlfn.XLOOKUP(tbl_Data[[#This Row],[Kundnr]],tbl_Kunder[Kundnr],tbl_Kunder[Kundansvarig])</f>
        <v>Manne Faktursson</v>
      </c>
    </row>
    <row r="411" spans="1:12" x14ac:dyDescent="0.25">
      <c r="A411" s="1">
        <v>45269</v>
      </c>
      <c r="B411">
        <v>1006</v>
      </c>
      <c r="C411" t="s">
        <v>23</v>
      </c>
      <c r="D411" t="s">
        <v>15</v>
      </c>
      <c r="E411" t="s">
        <v>17</v>
      </c>
      <c r="F411">
        <v>1</v>
      </c>
      <c r="G411" s="2">
        <v>1260</v>
      </c>
      <c r="H411" s="2">
        <v>500</v>
      </c>
      <c r="I411" t="str">
        <f>_xlfn.XLOOKUP(tbl_Data[[#This Row],[Kundnr]],tbl_Kunder[Kundnr],tbl_Kunder[Kundnamn])</f>
        <v>Allcto AB</v>
      </c>
      <c r="J411" t="str">
        <f>_xlfn.XLOOKUP(tbl_Data[[#This Row],[Kundnr]],tbl_Kunder[Kundnr],tbl_Kunder[Kundkategori])</f>
        <v>Livsmedel</v>
      </c>
      <c r="K411" t="str">
        <f>_xlfn.XLOOKUP(tbl_Data[[#This Row],[Kundnr]],tbl_Kunder[Kundnr],tbl_Kunder[Region])</f>
        <v>Öst</v>
      </c>
      <c r="L411" t="str">
        <f>_xlfn.XLOOKUP(tbl_Data[[#This Row],[Kundnr]],tbl_Kunder[Kundnr],tbl_Kunder[Kundansvarig])</f>
        <v>Malte Svensson</v>
      </c>
    </row>
    <row r="412" spans="1:12" x14ac:dyDescent="0.25">
      <c r="A412" s="1">
        <v>45265</v>
      </c>
      <c r="B412">
        <v>1004</v>
      </c>
      <c r="C412" t="s">
        <v>14</v>
      </c>
      <c r="D412" t="s">
        <v>15</v>
      </c>
      <c r="E412" t="s">
        <v>16</v>
      </c>
      <c r="F412">
        <v>28</v>
      </c>
      <c r="G412" s="2">
        <v>39424</v>
      </c>
      <c r="H412" s="2">
        <v>18816</v>
      </c>
      <c r="I412" t="str">
        <f>_xlfn.XLOOKUP(tbl_Data[[#This Row],[Kundnr]],tbl_Kunder[Kundnr],tbl_Kunder[Kundnamn])</f>
        <v>Mellerix AB</v>
      </c>
      <c r="J412" t="str">
        <f>_xlfn.XLOOKUP(tbl_Data[[#This Row],[Kundnr]],tbl_Kunder[Kundnr],tbl_Kunder[Kundkategori])</f>
        <v>Tillverkning</v>
      </c>
      <c r="K412" t="str">
        <f>_xlfn.XLOOKUP(tbl_Data[[#This Row],[Kundnr]],tbl_Kunder[Kundnr],tbl_Kunder[Region])</f>
        <v>Syd</v>
      </c>
      <c r="L412" t="str">
        <f>_xlfn.XLOOKUP(tbl_Data[[#This Row],[Kundnr]],tbl_Kunder[Kundnr],tbl_Kunder[Kundansvarig])</f>
        <v>Manne Faktursson</v>
      </c>
    </row>
    <row r="413" spans="1:12" x14ac:dyDescent="0.25">
      <c r="A413" s="1">
        <v>45637</v>
      </c>
      <c r="B413">
        <v>1001</v>
      </c>
      <c r="C413" t="s">
        <v>23</v>
      </c>
      <c r="D413" t="s">
        <v>15</v>
      </c>
      <c r="E413" t="s">
        <v>8</v>
      </c>
      <c r="F413">
        <v>18</v>
      </c>
      <c r="G413" s="2">
        <v>26712</v>
      </c>
      <c r="H413" s="2">
        <v>13032</v>
      </c>
      <c r="I413" t="str">
        <f>_xlfn.XLOOKUP(tbl_Data[[#This Row],[Kundnr]],tbl_Kunder[Kundnr],tbl_Kunder[Kundnamn])</f>
        <v>Telefonera Mera AB</v>
      </c>
      <c r="J413" t="str">
        <f>_xlfn.XLOOKUP(tbl_Data[[#This Row],[Kundnr]],tbl_Kunder[Kundnr],tbl_Kunder[Kundkategori])</f>
        <v>IT- och telecom</v>
      </c>
      <c r="K413" t="str">
        <f>_xlfn.XLOOKUP(tbl_Data[[#This Row],[Kundnr]],tbl_Kunder[Kundnr],tbl_Kunder[Region])</f>
        <v>Väst</v>
      </c>
      <c r="L413" t="str">
        <f>_xlfn.XLOOKUP(tbl_Data[[#This Row],[Kundnr]],tbl_Kunder[Kundnr],tbl_Kunder[Kundansvarig])</f>
        <v>Mac Winson</v>
      </c>
    </row>
    <row r="414" spans="1:12" x14ac:dyDescent="0.25">
      <c r="A414" s="1">
        <v>45326</v>
      </c>
      <c r="B414">
        <v>1001</v>
      </c>
      <c r="C414" t="s">
        <v>14</v>
      </c>
      <c r="D414" t="s">
        <v>15</v>
      </c>
      <c r="E414" t="s">
        <v>8</v>
      </c>
      <c r="F414">
        <v>25</v>
      </c>
      <c r="G414" s="2">
        <v>33920.000000000007</v>
      </c>
      <c r="H414" s="2">
        <v>15520.000000000007</v>
      </c>
      <c r="I414" t="str">
        <f>_xlfn.XLOOKUP(tbl_Data[[#This Row],[Kundnr]],tbl_Kunder[Kundnr],tbl_Kunder[Kundnamn])</f>
        <v>Telefonera Mera AB</v>
      </c>
      <c r="J414" t="str">
        <f>_xlfn.XLOOKUP(tbl_Data[[#This Row],[Kundnr]],tbl_Kunder[Kundnr],tbl_Kunder[Kundkategori])</f>
        <v>IT- och telecom</v>
      </c>
      <c r="K414" t="str">
        <f>_xlfn.XLOOKUP(tbl_Data[[#This Row],[Kundnr]],tbl_Kunder[Kundnr],tbl_Kunder[Region])</f>
        <v>Väst</v>
      </c>
      <c r="L414" t="str">
        <f>_xlfn.XLOOKUP(tbl_Data[[#This Row],[Kundnr]],tbl_Kunder[Kundnr],tbl_Kunder[Kundansvarig])</f>
        <v>Mac Winson</v>
      </c>
    </row>
    <row r="415" spans="1:12" x14ac:dyDescent="0.25">
      <c r="A415" s="1">
        <v>45646</v>
      </c>
      <c r="B415">
        <v>1007</v>
      </c>
      <c r="C415" t="s">
        <v>14</v>
      </c>
      <c r="D415" t="s">
        <v>15</v>
      </c>
      <c r="E415" t="s">
        <v>16</v>
      </c>
      <c r="F415">
        <v>16</v>
      </c>
      <c r="G415" s="2">
        <v>17408</v>
      </c>
      <c r="H415" s="2">
        <v>5632</v>
      </c>
      <c r="I415" t="str">
        <f>_xlfn.XLOOKUP(tbl_Data[[#This Row],[Kundnr]],tbl_Kunder[Kundnr],tbl_Kunder[Kundnamn])</f>
        <v>Rellaxion AB</v>
      </c>
      <c r="J415" t="str">
        <f>_xlfn.XLOOKUP(tbl_Data[[#This Row],[Kundnr]],tbl_Kunder[Kundnr],tbl_Kunder[Kundkategori])</f>
        <v>Tillverkning</v>
      </c>
      <c r="K415" t="str">
        <f>_xlfn.XLOOKUP(tbl_Data[[#This Row],[Kundnr]],tbl_Kunder[Kundnr],tbl_Kunder[Region])</f>
        <v>Väst</v>
      </c>
      <c r="L415" t="str">
        <f>_xlfn.XLOOKUP(tbl_Data[[#This Row],[Kundnr]],tbl_Kunder[Kundnr],tbl_Kunder[Kundansvarig])</f>
        <v>Manne Faktursson</v>
      </c>
    </row>
    <row r="416" spans="1:12" x14ac:dyDescent="0.25">
      <c r="A416" s="1">
        <v>45356</v>
      </c>
      <c r="B416">
        <v>1010</v>
      </c>
      <c r="C416" t="s">
        <v>6</v>
      </c>
      <c r="D416" t="s">
        <v>7</v>
      </c>
      <c r="E416" t="s">
        <v>17</v>
      </c>
      <c r="F416">
        <v>7</v>
      </c>
      <c r="G416" s="2">
        <v>6857.2</v>
      </c>
      <c r="H416" s="2">
        <v>2657.2</v>
      </c>
      <c r="I416" t="str">
        <f>_xlfn.XLOOKUP(tbl_Data[[#This Row],[Kundnr]],tbl_Kunder[Kundnr],tbl_Kunder[Kundnamn])</f>
        <v>Trollerilådan AB</v>
      </c>
      <c r="J416" t="str">
        <f>_xlfn.XLOOKUP(tbl_Data[[#This Row],[Kundnr]],tbl_Kunder[Kundnr],tbl_Kunder[Kundkategori])</f>
        <v>Livsmedel</v>
      </c>
      <c r="K416" t="str">
        <f>_xlfn.XLOOKUP(tbl_Data[[#This Row],[Kundnr]],tbl_Kunder[Kundnr],tbl_Kunder[Region])</f>
        <v>Syd</v>
      </c>
      <c r="L416" t="str">
        <f>_xlfn.XLOOKUP(tbl_Data[[#This Row],[Kundnr]],tbl_Kunder[Kundnr],tbl_Kunder[Kundansvarig])</f>
        <v>Malte Svensson</v>
      </c>
    </row>
    <row r="417" spans="1:12" x14ac:dyDescent="0.25">
      <c r="A417" s="1">
        <v>45548</v>
      </c>
      <c r="B417">
        <v>1011</v>
      </c>
      <c r="C417" t="s">
        <v>19</v>
      </c>
      <c r="D417" t="s">
        <v>7</v>
      </c>
      <c r="E417" t="s">
        <v>12</v>
      </c>
      <c r="F417">
        <v>10</v>
      </c>
      <c r="G417" s="2">
        <v>11484</v>
      </c>
      <c r="H417" s="2">
        <v>4684</v>
      </c>
      <c r="I417" t="str">
        <f>_xlfn.XLOOKUP(tbl_Data[[#This Row],[Kundnr]],tbl_Kunder[Kundnr],tbl_Kunder[Kundnamn])</f>
        <v>Skolia AB</v>
      </c>
      <c r="J417" t="str">
        <f>_xlfn.XLOOKUP(tbl_Data[[#This Row],[Kundnr]],tbl_Kunder[Kundnr],tbl_Kunder[Kundkategori])</f>
        <v>Offentligt</v>
      </c>
      <c r="K417" t="str">
        <f>_xlfn.XLOOKUP(tbl_Data[[#This Row],[Kundnr]],tbl_Kunder[Kundnr],tbl_Kunder[Region])</f>
        <v>Öst</v>
      </c>
      <c r="L417" t="str">
        <f>_xlfn.XLOOKUP(tbl_Data[[#This Row],[Kundnr]],tbl_Kunder[Kundnr],tbl_Kunder[Kundansvarig])</f>
        <v>Clint Billton</v>
      </c>
    </row>
    <row r="418" spans="1:12" x14ac:dyDescent="0.25">
      <c r="A418" s="1">
        <v>45432</v>
      </c>
      <c r="B418">
        <v>1004</v>
      </c>
      <c r="C418" t="s">
        <v>6</v>
      </c>
      <c r="D418" t="s">
        <v>7</v>
      </c>
      <c r="E418" t="s">
        <v>16</v>
      </c>
      <c r="F418">
        <v>26</v>
      </c>
      <c r="G418" s="2">
        <v>35464</v>
      </c>
      <c r="H418" s="2">
        <v>19864</v>
      </c>
      <c r="I418" t="str">
        <f>_xlfn.XLOOKUP(tbl_Data[[#This Row],[Kundnr]],tbl_Kunder[Kundnr],tbl_Kunder[Kundnamn])</f>
        <v>Mellerix AB</v>
      </c>
      <c r="J418" t="str">
        <f>_xlfn.XLOOKUP(tbl_Data[[#This Row],[Kundnr]],tbl_Kunder[Kundnr],tbl_Kunder[Kundkategori])</f>
        <v>Tillverkning</v>
      </c>
      <c r="K418" t="str">
        <f>_xlfn.XLOOKUP(tbl_Data[[#This Row],[Kundnr]],tbl_Kunder[Kundnr],tbl_Kunder[Region])</f>
        <v>Syd</v>
      </c>
      <c r="L418" t="str">
        <f>_xlfn.XLOOKUP(tbl_Data[[#This Row],[Kundnr]],tbl_Kunder[Kundnr],tbl_Kunder[Kundansvarig])</f>
        <v>Manne Faktursson</v>
      </c>
    </row>
    <row r="419" spans="1:12" x14ac:dyDescent="0.25">
      <c r="A419" s="1">
        <v>45008</v>
      </c>
      <c r="B419">
        <v>1001</v>
      </c>
      <c r="C419" t="s">
        <v>20</v>
      </c>
      <c r="D419" t="s">
        <v>15</v>
      </c>
      <c r="E419" t="s">
        <v>8</v>
      </c>
      <c r="F419">
        <v>27</v>
      </c>
      <c r="G419" s="2">
        <v>44647.200000000004</v>
      </c>
      <c r="H419" s="2">
        <v>21751.200000000004</v>
      </c>
      <c r="I419" t="str">
        <f>_xlfn.XLOOKUP(tbl_Data[[#This Row],[Kundnr]],tbl_Kunder[Kundnr],tbl_Kunder[Kundnamn])</f>
        <v>Telefonera Mera AB</v>
      </c>
      <c r="J419" t="str">
        <f>_xlfn.XLOOKUP(tbl_Data[[#This Row],[Kundnr]],tbl_Kunder[Kundnr],tbl_Kunder[Kundkategori])</f>
        <v>IT- och telecom</v>
      </c>
      <c r="K419" t="str">
        <f>_xlfn.XLOOKUP(tbl_Data[[#This Row],[Kundnr]],tbl_Kunder[Kundnr],tbl_Kunder[Region])</f>
        <v>Väst</v>
      </c>
      <c r="L419" t="str">
        <f>_xlfn.XLOOKUP(tbl_Data[[#This Row],[Kundnr]],tbl_Kunder[Kundnr],tbl_Kunder[Kundansvarig])</f>
        <v>Mac Winson</v>
      </c>
    </row>
    <row r="420" spans="1:12" x14ac:dyDescent="0.25">
      <c r="A420" s="1">
        <v>45559</v>
      </c>
      <c r="B420">
        <v>1003</v>
      </c>
      <c r="C420" t="s">
        <v>14</v>
      </c>
      <c r="D420" t="s">
        <v>15</v>
      </c>
      <c r="E420" t="s">
        <v>12</v>
      </c>
      <c r="F420">
        <v>19</v>
      </c>
      <c r="G420" s="2">
        <v>25536</v>
      </c>
      <c r="H420" s="2">
        <v>11552</v>
      </c>
      <c r="I420" t="str">
        <f>_xlfn.XLOOKUP(tbl_Data[[#This Row],[Kundnr]],tbl_Kunder[Kundnr],tbl_Kunder[Kundnamn])</f>
        <v>Vårdia AB</v>
      </c>
      <c r="J420" t="str">
        <f>_xlfn.XLOOKUP(tbl_Data[[#This Row],[Kundnr]],tbl_Kunder[Kundnr],tbl_Kunder[Kundkategori])</f>
        <v>Offentligt</v>
      </c>
      <c r="K420" t="str">
        <f>_xlfn.XLOOKUP(tbl_Data[[#This Row],[Kundnr]],tbl_Kunder[Kundnr],tbl_Kunder[Region])</f>
        <v>Syd</v>
      </c>
      <c r="L420" t="str">
        <f>_xlfn.XLOOKUP(tbl_Data[[#This Row],[Kundnr]],tbl_Kunder[Kundnr],tbl_Kunder[Kundansvarig])</f>
        <v>Clint Billton</v>
      </c>
    </row>
    <row r="421" spans="1:12" x14ac:dyDescent="0.25">
      <c r="A421" s="1">
        <v>45375</v>
      </c>
      <c r="B421">
        <v>1004</v>
      </c>
      <c r="C421" t="s">
        <v>14</v>
      </c>
      <c r="D421" t="s">
        <v>15</v>
      </c>
      <c r="E421" t="s">
        <v>16</v>
      </c>
      <c r="F421">
        <v>13</v>
      </c>
      <c r="G421" s="2">
        <v>18304</v>
      </c>
      <c r="H421" s="2">
        <v>8736</v>
      </c>
      <c r="I421" t="str">
        <f>_xlfn.XLOOKUP(tbl_Data[[#This Row],[Kundnr]],tbl_Kunder[Kundnr],tbl_Kunder[Kundnamn])</f>
        <v>Mellerix AB</v>
      </c>
      <c r="J421" t="str">
        <f>_xlfn.XLOOKUP(tbl_Data[[#This Row],[Kundnr]],tbl_Kunder[Kundnr],tbl_Kunder[Kundkategori])</f>
        <v>Tillverkning</v>
      </c>
      <c r="K421" t="str">
        <f>_xlfn.XLOOKUP(tbl_Data[[#This Row],[Kundnr]],tbl_Kunder[Kundnr],tbl_Kunder[Region])</f>
        <v>Syd</v>
      </c>
      <c r="L421" t="str">
        <f>_xlfn.XLOOKUP(tbl_Data[[#This Row],[Kundnr]],tbl_Kunder[Kundnr],tbl_Kunder[Kundansvarig])</f>
        <v>Manne Faktursson</v>
      </c>
    </row>
    <row r="422" spans="1:12" x14ac:dyDescent="0.25">
      <c r="A422" s="1">
        <v>45477</v>
      </c>
      <c r="B422">
        <v>1003</v>
      </c>
      <c r="C422" t="s">
        <v>23</v>
      </c>
      <c r="D422" t="s">
        <v>15</v>
      </c>
      <c r="E422" t="s">
        <v>12</v>
      </c>
      <c r="F422">
        <v>12</v>
      </c>
      <c r="G422" s="2">
        <v>17640</v>
      </c>
      <c r="H422" s="2">
        <v>8520</v>
      </c>
      <c r="I422" t="str">
        <f>_xlfn.XLOOKUP(tbl_Data[[#This Row],[Kundnr]],tbl_Kunder[Kundnr],tbl_Kunder[Kundnamn])</f>
        <v>Vårdia AB</v>
      </c>
      <c r="J422" t="str">
        <f>_xlfn.XLOOKUP(tbl_Data[[#This Row],[Kundnr]],tbl_Kunder[Kundnr],tbl_Kunder[Kundkategori])</f>
        <v>Offentligt</v>
      </c>
      <c r="K422" t="str">
        <f>_xlfn.XLOOKUP(tbl_Data[[#This Row],[Kundnr]],tbl_Kunder[Kundnr],tbl_Kunder[Region])</f>
        <v>Syd</v>
      </c>
      <c r="L422" t="str">
        <f>_xlfn.XLOOKUP(tbl_Data[[#This Row],[Kundnr]],tbl_Kunder[Kundnr],tbl_Kunder[Kundansvarig])</f>
        <v>Clint Billton</v>
      </c>
    </row>
    <row r="423" spans="1:12" x14ac:dyDescent="0.25">
      <c r="A423" s="1">
        <v>45022</v>
      </c>
      <c r="B423">
        <v>1006</v>
      </c>
      <c r="C423" t="s">
        <v>21</v>
      </c>
      <c r="D423" t="s">
        <v>7</v>
      </c>
      <c r="E423" t="s">
        <v>17</v>
      </c>
      <c r="F423">
        <v>7</v>
      </c>
      <c r="G423" s="2">
        <v>6804</v>
      </c>
      <c r="H423" s="2">
        <v>1988</v>
      </c>
      <c r="I423" t="str">
        <f>_xlfn.XLOOKUP(tbl_Data[[#This Row],[Kundnr]],tbl_Kunder[Kundnr],tbl_Kunder[Kundnamn])</f>
        <v>Allcto AB</v>
      </c>
      <c r="J423" t="str">
        <f>_xlfn.XLOOKUP(tbl_Data[[#This Row],[Kundnr]],tbl_Kunder[Kundnr],tbl_Kunder[Kundkategori])</f>
        <v>Livsmedel</v>
      </c>
      <c r="K423" t="str">
        <f>_xlfn.XLOOKUP(tbl_Data[[#This Row],[Kundnr]],tbl_Kunder[Kundnr],tbl_Kunder[Region])</f>
        <v>Öst</v>
      </c>
      <c r="L423" t="str">
        <f>_xlfn.XLOOKUP(tbl_Data[[#This Row],[Kundnr]],tbl_Kunder[Kundnr],tbl_Kunder[Kundansvarig])</f>
        <v>Malte Svensson</v>
      </c>
    </row>
    <row r="424" spans="1:12" x14ac:dyDescent="0.25">
      <c r="A424" s="1">
        <v>45554</v>
      </c>
      <c r="B424">
        <v>1001</v>
      </c>
      <c r="C424" t="s">
        <v>10</v>
      </c>
      <c r="D424" t="s">
        <v>7</v>
      </c>
      <c r="E424" t="s">
        <v>8</v>
      </c>
      <c r="F424">
        <v>12</v>
      </c>
      <c r="G424" s="2">
        <v>12211.2</v>
      </c>
      <c r="H424" s="2">
        <v>4243.2000000000007</v>
      </c>
      <c r="I424" t="str">
        <f>_xlfn.XLOOKUP(tbl_Data[[#This Row],[Kundnr]],tbl_Kunder[Kundnr],tbl_Kunder[Kundnamn])</f>
        <v>Telefonera Mera AB</v>
      </c>
      <c r="J424" t="str">
        <f>_xlfn.XLOOKUP(tbl_Data[[#This Row],[Kundnr]],tbl_Kunder[Kundnr],tbl_Kunder[Kundkategori])</f>
        <v>IT- och telecom</v>
      </c>
      <c r="K424" t="str">
        <f>_xlfn.XLOOKUP(tbl_Data[[#This Row],[Kundnr]],tbl_Kunder[Kundnr],tbl_Kunder[Region])</f>
        <v>Väst</v>
      </c>
      <c r="L424" t="str">
        <f>_xlfn.XLOOKUP(tbl_Data[[#This Row],[Kundnr]],tbl_Kunder[Kundnr],tbl_Kunder[Kundansvarig])</f>
        <v>Mac Winson</v>
      </c>
    </row>
    <row r="425" spans="1:12" x14ac:dyDescent="0.25">
      <c r="A425" s="1">
        <v>45063</v>
      </c>
      <c r="B425">
        <v>1005</v>
      </c>
      <c r="C425" t="s">
        <v>14</v>
      </c>
      <c r="D425" t="s">
        <v>15</v>
      </c>
      <c r="E425" t="s">
        <v>8</v>
      </c>
      <c r="F425">
        <v>20</v>
      </c>
      <c r="G425" s="2">
        <v>26368</v>
      </c>
      <c r="H425" s="2">
        <v>11648</v>
      </c>
      <c r="I425" t="str">
        <f>_xlfn.XLOOKUP(tbl_Data[[#This Row],[Kundnr]],tbl_Kunder[Kundnr],tbl_Kunder[Kundnamn])</f>
        <v>Prefolkia AB</v>
      </c>
      <c r="J425" t="str">
        <f>_xlfn.XLOOKUP(tbl_Data[[#This Row],[Kundnr]],tbl_Kunder[Kundnr],tbl_Kunder[Kundkategori])</f>
        <v>IT- och telecom</v>
      </c>
      <c r="K425" t="str">
        <f>_xlfn.XLOOKUP(tbl_Data[[#This Row],[Kundnr]],tbl_Kunder[Kundnr],tbl_Kunder[Region])</f>
        <v>Öst</v>
      </c>
      <c r="L425" t="str">
        <f>_xlfn.XLOOKUP(tbl_Data[[#This Row],[Kundnr]],tbl_Kunder[Kundnr],tbl_Kunder[Kundansvarig])</f>
        <v>Mac Winson</v>
      </c>
    </row>
    <row r="426" spans="1:12" x14ac:dyDescent="0.25">
      <c r="A426" s="1">
        <v>45522</v>
      </c>
      <c r="B426">
        <v>1001</v>
      </c>
      <c r="C426" t="s">
        <v>14</v>
      </c>
      <c r="D426" t="s">
        <v>15</v>
      </c>
      <c r="E426" t="s">
        <v>8</v>
      </c>
      <c r="F426">
        <v>10</v>
      </c>
      <c r="G426" s="2">
        <v>13568.000000000002</v>
      </c>
      <c r="H426" s="2">
        <v>6208.0000000000018</v>
      </c>
      <c r="I426" t="str">
        <f>_xlfn.XLOOKUP(tbl_Data[[#This Row],[Kundnr]],tbl_Kunder[Kundnr],tbl_Kunder[Kundnamn])</f>
        <v>Telefonera Mera AB</v>
      </c>
      <c r="J426" t="str">
        <f>_xlfn.XLOOKUP(tbl_Data[[#This Row],[Kundnr]],tbl_Kunder[Kundnr],tbl_Kunder[Kundkategori])</f>
        <v>IT- och telecom</v>
      </c>
      <c r="K426" t="str">
        <f>_xlfn.XLOOKUP(tbl_Data[[#This Row],[Kundnr]],tbl_Kunder[Kundnr],tbl_Kunder[Region])</f>
        <v>Väst</v>
      </c>
      <c r="L426" t="str">
        <f>_xlfn.XLOOKUP(tbl_Data[[#This Row],[Kundnr]],tbl_Kunder[Kundnr],tbl_Kunder[Kundansvarig])</f>
        <v>Mac Winson</v>
      </c>
    </row>
    <row r="427" spans="1:12" x14ac:dyDescent="0.25">
      <c r="A427" s="1">
        <v>45536</v>
      </c>
      <c r="B427">
        <v>1007</v>
      </c>
      <c r="C427" t="s">
        <v>21</v>
      </c>
      <c r="D427" t="s">
        <v>7</v>
      </c>
      <c r="E427" t="s">
        <v>16</v>
      </c>
      <c r="F427">
        <v>12</v>
      </c>
      <c r="G427" s="2">
        <v>11016</v>
      </c>
      <c r="H427" s="2">
        <v>2760</v>
      </c>
      <c r="I427" t="str">
        <f>_xlfn.XLOOKUP(tbl_Data[[#This Row],[Kundnr]],tbl_Kunder[Kundnr],tbl_Kunder[Kundnamn])</f>
        <v>Rellaxion AB</v>
      </c>
      <c r="J427" t="str">
        <f>_xlfn.XLOOKUP(tbl_Data[[#This Row],[Kundnr]],tbl_Kunder[Kundnr],tbl_Kunder[Kundkategori])</f>
        <v>Tillverkning</v>
      </c>
      <c r="K427" t="str">
        <f>_xlfn.XLOOKUP(tbl_Data[[#This Row],[Kundnr]],tbl_Kunder[Kundnr],tbl_Kunder[Region])</f>
        <v>Väst</v>
      </c>
      <c r="L427" t="str">
        <f>_xlfn.XLOOKUP(tbl_Data[[#This Row],[Kundnr]],tbl_Kunder[Kundnr],tbl_Kunder[Kundansvarig])</f>
        <v>Manne Faktursson</v>
      </c>
    </row>
    <row r="428" spans="1:12" x14ac:dyDescent="0.25">
      <c r="A428" s="1">
        <v>44943</v>
      </c>
      <c r="B428">
        <v>1006</v>
      </c>
      <c r="C428" t="s">
        <v>14</v>
      </c>
      <c r="D428" t="s">
        <v>15</v>
      </c>
      <c r="E428" t="s">
        <v>17</v>
      </c>
      <c r="F428">
        <v>10</v>
      </c>
      <c r="G428" s="2">
        <v>11520</v>
      </c>
      <c r="H428" s="2">
        <v>4160</v>
      </c>
      <c r="I428" t="str">
        <f>_xlfn.XLOOKUP(tbl_Data[[#This Row],[Kundnr]],tbl_Kunder[Kundnr],tbl_Kunder[Kundnamn])</f>
        <v>Allcto AB</v>
      </c>
      <c r="J428" t="str">
        <f>_xlfn.XLOOKUP(tbl_Data[[#This Row],[Kundnr]],tbl_Kunder[Kundnr],tbl_Kunder[Kundkategori])</f>
        <v>Livsmedel</v>
      </c>
      <c r="K428" t="str">
        <f>_xlfn.XLOOKUP(tbl_Data[[#This Row],[Kundnr]],tbl_Kunder[Kundnr],tbl_Kunder[Region])</f>
        <v>Öst</v>
      </c>
      <c r="L428" t="str">
        <f>_xlfn.XLOOKUP(tbl_Data[[#This Row],[Kundnr]],tbl_Kunder[Kundnr],tbl_Kunder[Kundansvarig])</f>
        <v>Malte Svensson</v>
      </c>
    </row>
    <row r="429" spans="1:12" x14ac:dyDescent="0.25">
      <c r="A429" s="1">
        <v>45081</v>
      </c>
      <c r="B429">
        <v>1007</v>
      </c>
      <c r="C429" t="s">
        <v>10</v>
      </c>
      <c r="D429" t="s">
        <v>7</v>
      </c>
      <c r="E429" t="s">
        <v>16</v>
      </c>
      <c r="F429">
        <v>11</v>
      </c>
      <c r="G429" s="2">
        <v>8976</v>
      </c>
      <c r="H429" s="2">
        <v>1672</v>
      </c>
      <c r="I429" t="str">
        <f>_xlfn.XLOOKUP(tbl_Data[[#This Row],[Kundnr]],tbl_Kunder[Kundnr],tbl_Kunder[Kundnamn])</f>
        <v>Rellaxion AB</v>
      </c>
      <c r="J429" t="str">
        <f>_xlfn.XLOOKUP(tbl_Data[[#This Row],[Kundnr]],tbl_Kunder[Kundnr],tbl_Kunder[Kundkategori])</f>
        <v>Tillverkning</v>
      </c>
      <c r="K429" t="str">
        <f>_xlfn.XLOOKUP(tbl_Data[[#This Row],[Kundnr]],tbl_Kunder[Kundnr],tbl_Kunder[Region])</f>
        <v>Väst</v>
      </c>
      <c r="L429" t="str">
        <f>_xlfn.XLOOKUP(tbl_Data[[#This Row],[Kundnr]],tbl_Kunder[Kundnr],tbl_Kunder[Kundansvarig])</f>
        <v>Manne Faktursson</v>
      </c>
    </row>
    <row r="430" spans="1:12" x14ac:dyDescent="0.25">
      <c r="A430" s="1">
        <v>45030</v>
      </c>
      <c r="B430">
        <v>1001</v>
      </c>
      <c r="C430" t="s">
        <v>10</v>
      </c>
      <c r="D430" t="s">
        <v>7</v>
      </c>
      <c r="E430" t="s">
        <v>8</v>
      </c>
      <c r="F430">
        <v>17</v>
      </c>
      <c r="G430" s="2">
        <v>17299.2</v>
      </c>
      <c r="H430" s="2">
        <v>6011.2000000000007</v>
      </c>
      <c r="I430" t="str">
        <f>_xlfn.XLOOKUP(tbl_Data[[#This Row],[Kundnr]],tbl_Kunder[Kundnr],tbl_Kunder[Kundnamn])</f>
        <v>Telefonera Mera AB</v>
      </c>
      <c r="J430" t="str">
        <f>_xlfn.XLOOKUP(tbl_Data[[#This Row],[Kundnr]],tbl_Kunder[Kundnr],tbl_Kunder[Kundkategori])</f>
        <v>IT- och telecom</v>
      </c>
      <c r="K430" t="str">
        <f>_xlfn.XLOOKUP(tbl_Data[[#This Row],[Kundnr]],tbl_Kunder[Kundnr],tbl_Kunder[Region])</f>
        <v>Väst</v>
      </c>
      <c r="L430" t="str">
        <f>_xlfn.XLOOKUP(tbl_Data[[#This Row],[Kundnr]],tbl_Kunder[Kundnr],tbl_Kunder[Kundansvarig])</f>
        <v>Mac Winson</v>
      </c>
    </row>
    <row r="431" spans="1:12" x14ac:dyDescent="0.25">
      <c r="A431" s="1">
        <v>45112</v>
      </c>
      <c r="B431">
        <v>1008</v>
      </c>
      <c r="C431" t="s">
        <v>21</v>
      </c>
      <c r="D431" t="s">
        <v>7</v>
      </c>
      <c r="E431" t="s">
        <v>17</v>
      </c>
      <c r="F431">
        <v>8</v>
      </c>
      <c r="G431" s="2">
        <v>8640</v>
      </c>
      <c r="H431" s="2">
        <v>3136</v>
      </c>
      <c r="I431" t="str">
        <f>_xlfn.XLOOKUP(tbl_Data[[#This Row],[Kundnr]],tbl_Kunder[Kundnr],tbl_Kunder[Kundnamn])</f>
        <v>Rödtand AB</v>
      </c>
      <c r="J431" t="str">
        <f>_xlfn.XLOOKUP(tbl_Data[[#This Row],[Kundnr]],tbl_Kunder[Kundnr],tbl_Kunder[Kundkategori])</f>
        <v>Livsmedel</v>
      </c>
      <c r="K431" t="str">
        <f>_xlfn.XLOOKUP(tbl_Data[[#This Row],[Kundnr]],tbl_Kunder[Kundnr],tbl_Kunder[Region])</f>
        <v>Väst</v>
      </c>
      <c r="L431" t="str">
        <f>_xlfn.XLOOKUP(tbl_Data[[#This Row],[Kundnr]],tbl_Kunder[Kundnr],tbl_Kunder[Kundansvarig])</f>
        <v>Malte Svensson</v>
      </c>
    </row>
    <row r="432" spans="1:12" x14ac:dyDescent="0.25">
      <c r="A432" s="1">
        <v>45097</v>
      </c>
      <c r="B432">
        <v>1003</v>
      </c>
      <c r="C432" t="s">
        <v>21</v>
      </c>
      <c r="D432" t="s">
        <v>7</v>
      </c>
      <c r="E432" t="s">
        <v>12</v>
      </c>
      <c r="F432">
        <v>17</v>
      </c>
      <c r="G432" s="2">
        <v>19278</v>
      </c>
      <c r="H432" s="2">
        <v>7582</v>
      </c>
      <c r="I432" t="str">
        <f>_xlfn.XLOOKUP(tbl_Data[[#This Row],[Kundnr]],tbl_Kunder[Kundnr],tbl_Kunder[Kundnamn])</f>
        <v>Vårdia AB</v>
      </c>
      <c r="J432" t="str">
        <f>_xlfn.XLOOKUP(tbl_Data[[#This Row],[Kundnr]],tbl_Kunder[Kundnr],tbl_Kunder[Kundkategori])</f>
        <v>Offentligt</v>
      </c>
      <c r="K432" t="str">
        <f>_xlfn.XLOOKUP(tbl_Data[[#This Row],[Kundnr]],tbl_Kunder[Kundnr],tbl_Kunder[Region])</f>
        <v>Syd</v>
      </c>
      <c r="L432" t="str">
        <f>_xlfn.XLOOKUP(tbl_Data[[#This Row],[Kundnr]],tbl_Kunder[Kundnr],tbl_Kunder[Kundansvarig])</f>
        <v>Clint Billton</v>
      </c>
    </row>
    <row r="433" spans="1:12" x14ac:dyDescent="0.25">
      <c r="A433" s="1">
        <v>45253</v>
      </c>
      <c r="B433">
        <v>1005</v>
      </c>
      <c r="C433" t="s">
        <v>14</v>
      </c>
      <c r="D433" t="s">
        <v>15</v>
      </c>
      <c r="E433" t="s">
        <v>8</v>
      </c>
      <c r="F433">
        <v>11</v>
      </c>
      <c r="G433" s="2">
        <v>14502.400000000001</v>
      </c>
      <c r="H433" s="2">
        <v>6406.4000000000015</v>
      </c>
      <c r="I433" t="str">
        <f>_xlfn.XLOOKUP(tbl_Data[[#This Row],[Kundnr]],tbl_Kunder[Kundnr],tbl_Kunder[Kundnamn])</f>
        <v>Prefolkia AB</v>
      </c>
      <c r="J433" t="str">
        <f>_xlfn.XLOOKUP(tbl_Data[[#This Row],[Kundnr]],tbl_Kunder[Kundnr],tbl_Kunder[Kundkategori])</f>
        <v>IT- och telecom</v>
      </c>
      <c r="K433" t="str">
        <f>_xlfn.XLOOKUP(tbl_Data[[#This Row],[Kundnr]],tbl_Kunder[Kundnr],tbl_Kunder[Region])</f>
        <v>Öst</v>
      </c>
      <c r="L433" t="str">
        <f>_xlfn.XLOOKUP(tbl_Data[[#This Row],[Kundnr]],tbl_Kunder[Kundnr],tbl_Kunder[Kundansvarig])</f>
        <v>Mac Winson</v>
      </c>
    </row>
    <row r="434" spans="1:12" x14ac:dyDescent="0.25">
      <c r="A434" s="1">
        <v>45183</v>
      </c>
      <c r="B434">
        <v>1005</v>
      </c>
      <c r="C434" t="s">
        <v>14</v>
      </c>
      <c r="D434" t="s">
        <v>15</v>
      </c>
      <c r="E434" t="s">
        <v>8</v>
      </c>
      <c r="F434">
        <v>10</v>
      </c>
      <c r="G434" s="2">
        <v>13184</v>
      </c>
      <c r="H434" s="2">
        <v>5824</v>
      </c>
      <c r="I434" t="str">
        <f>_xlfn.XLOOKUP(tbl_Data[[#This Row],[Kundnr]],tbl_Kunder[Kundnr],tbl_Kunder[Kundnamn])</f>
        <v>Prefolkia AB</v>
      </c>
      <c r="J434" t="str">
        <f>_xlfn.XLOOKUP(tbl_Data[[#This Row],[Kundnr]],tbl_Kunder[Kundnr],tbl_Kunder[Kundkategori])</f>
        <v>IT- och telecom</v>
      </c>
      <c r="K434" t="str">
        <f>_xlfn.XLOOKUP(tbl_Data[[#This Row],[Kundnr]],tbl_Kunder[Kundnr],tbl_Kunder[Region])</f>
        <v>Öst</v>
      </c>
      <c r="L434" t="str">
        <f>_xlfn.XLOOKUP(tbl_Data[[#This Row],[Kundnr]],tbl_Kunder[Kundnr],tbl_Kunder[Kundansvarig])</f>
        <v>Mac Winson</v>
      </c>
    </row>
    <row r="435" spans="1:12" x14ac:dyDescent="0.25">
      <c r="A435" s="1">
        <v>45004</v>
      </c>
      <c r="B435">
        <v>1001</v>
      </c>
      <c r="C435" t="s">
        <v>14</v>
      </c>
      <c r="D435" t="s">
        <v>15</v>
      </c>
      <c r="E435" t="s">
        <v>8</v>
      </c>
      <c r="F435">
        <v>2</v>
      </c>
      <c r="G435" s="2">
        <v>2713.6000000000004</v>
      </c>
      <c r="H435" s="2">
        <v>1241.6000000000004</v>
      </c>
      <c r="I435" t="str">
        <f>_xlfn.XLOOKUP(tbl_Data[[#This Row],[Kundnr]],tbl_Kunder[Kundnr],tbl_Kunder[Kundnamn])</f>
        <v>Telefonera Mera AB</v>
      </c>
      <c r="J435" t="str">
        <f>_xlfn.XLOOKUP(tbl_Data[[#This Row],[Kundnr]],tbl_Kunder[Kundnr],tbl_Kunder[Kundkategori])</f>
        <v>IT- och telecom</v>
      </c>
      <c r="K435" t="str">
        <f>_xlfn.XLOOKUP(tbl_Data[[#This Row],[Kundnr]],tbl_Kunder[Kundnr],tbl_Kunder[Region])</f>
        <v>Väst</v>
      </c>
      <c r="L435" t="str">
        <f>_xlfn.XLOOKUP(tbl_Data[[#This Row],[Kundnr]],tbl_Kunder[Kundnr],tbl_Kunder[Kundansvarig])</f>
        <v>Mac Winson</v>
      </c>
    </row>
    <row r="436" spans="1:12" x14ac:dyDescent="0.25">
      <c r="A436" s="1">
        <v>45148</v>
      </c>
      <c r="B436">
        <v>1009</v>
      </c>
      <c r="C436" t="s">
        <v>10</v>
      </c>
      <c r="D436" t="s">
        <v>7</v>
      </c>
      <c r="E436" t="s">
        <v>16</v>
      </c>
      <c r="F436">
        <v>10</v>
      </c>
      <c r="G436" s="2">
        <v>9216</v>
      </c>
      <c r="H436" s="2">
        <v>2576</v>
      </c>
      <c r="I436" t="str">
        <f>_xlfn.XLOOKUP(tbl_Data[[#This Row],[Kundnr]],tbl_Kunder[Kundnr],tbl_Kunder[Kundnamn])</f>
        <v>Bollberga AB</v>
      </c>
      <c r="J436" t="str">
        <f>_xlfn.XLOOKUP(tbl_Data[[#This Row],[Kundnr]],tbl_Kunder[Kundnr],tbl_Kunder[Kundkategori])</f>
        <v>Tillverkning</v>
      </c>
      <c r="K436" t="str">
        <f>_xlfn.XLOOKUP(tbl_Data[[#This Row],[Kundnr]],tbl_Kunder[Kundnr],tbl_Kunder[Region])</f>
        <v>Öst</v>
      </c>
      <c r="L436" t="str">
        <f>_xlfn.XLOOKUP(tbl_Data[[#This Row],[Kundnr]],tbl_Kunder[Kundnr],tbl_Kunder[Kundansvarig])</f>
        <v>Manne Faktursson</v>
      </c>
    </row>
    <row r="437" spans="1:12" x14ac:dyDescent="0.25">
      <c r="A437" s="1">
        <v>44984</v>
      </c>
      <c r="B437">
        <v>1008</v>
      </c>
      <c r="C437" t="s">
        <v>10</v>
      </c>
      <c r="D437" t="s">
        <v>7</v>
      </c>
      <c r="E437" t="s">
        <v>17</v>
      </c>
      <c r="F437">
        <v>6</v>
      </c>
      <c r="G437" s="2">
        <v>5760</v>
      </c>
      <c r="H437" s="2">
        <v>1776</v>
      </c>
      <c r="I437" t="str">
        <f>_xlfn.XLOOKUP(tbl_Data[[#This Row],[Kundnr]],tbl_Kunder[Kundnr],tbl_Kunder[Kundnamn])</f>
        <v>Rödtand AB</v>
      </c>
      <c r="J437" t="str">
        <f>_xlfn.XLOOKUP(tbl_Data[[#This Row],[Kundnr]],tbl_Kunder[Kundnr],tbl_Kunder[Kundkategori])</f>
        <v>Livsmedel</v>
      </c>
      <c r="K437" t="str">
        <f>_xlfn.XLOOKUP(tbl_Data[[#This Row],[Kundnr]],tbl_Kunder[Kundnr],tbl_Kunder[Region])</f>
        <v>Väst</v>
      </c>
      <c r="L437" t="str">
        <f>_xlfn.XLOOKUP(tbl_Data[[#This Row],[Kundnr]],tbl_Kunder[Kundnr],tbl_Kunder[Kundansvarig])</f>
        <v>Malte Svensson</v>
      </c>
    </row>
    <row r="438" spans="1:12" x14ac:dyDescent="0.25">
      <c r="A438" s="1">
        <v>45654</v>
      </c>
      <c r="B438">
        <v>1003</v>
      </c>
      <c r="C438" t="s">
        <v>14</v>
      </c>
      <c r="D438" t="s">
        <v>15</v>
      </c>
      <c r="E438" t="s">
        <v>12</v>
      </c>
      <c r="F438">
        <v>1</v>
      </c>
      <c r="G438" s="2">
        <v>1344</v>
      </c>
      <c r="H438" s="2">
        <v>608</v>
      </c>
      <c r="I438" t="str">
        <f>_xlfn.XLOOKUP(tbl_Data[[#This Row],[Kundnr]],tbl_Kunder[Kundnr],tbl_Kunder[Kundnamn])</f>
        <v>Vårdia AB</v>
      </c>
      <c r="J438" t="str">
        <f>_xlfn.XLOOKUP(tbl_Data[[#This Row],[Kundnr]],tbl_Kunder[Kundnr],tbl_Kunder[Kundkategori])</f>
        <v>Offentligt</v>
      </c>
      <c r="K438" t="str">
        <f>_xlfn.XLOOKUP(tbl_Data[[#This Row],[Kundnr]],tbl_Kunder[Kundnr],tbl_Kunder[Region])</f>
        <v>Syd</v>
      </c>
      <c r="L438" t="str">
        <f>_xlfn.XLOOKUP(tbl_Data[[#This Row],[Kundnr]],tbl_Kunder[Kundnr],tbl_Kunder[Kundansvarig])</f>
        <v>Clint Billton</v>
      </c>
    </row>
    <row r="439" spans="1:12" x14ac:dyDescent="0.25">
      <c r="A439" s="1">
        <v>45589</v>
      </c>
      <c r="B439">
        <v>1005</v>
      </c>
      <c r="C439" t="s">
        <v>23</v>
      </c>
      <c r="D439" t="s">
        <v>15</v>
      </c>
      <c r="E439" t="s">
        <v>8</v>
      </c>
      <c r="F439">
        <v>6</v>
      </c>
      <c r="G439" s="2">
        <v>8652</v>
      </c>
      <c r="H439" s="2">
        <v>4092</v>
      </c>
      <c r="I439" t="str">
        <f>_xlfn.XLOOKUP(tbl_Data[[#This Row],[Kundnr]],tbl_Kunder[Kundnr],tbl_Kunder[Kundnamn])</f>
        <v>Prefolkia AB</v>
      </c>
      <c r="J439" t="str">
        <f>_xlfn.XLOOKUP(tbl_Data[[#This Row],[Kundnr]],tbl_Kunder[Kundnr],tbl_Kunder[Kundkategori])</f>
        <v>IT- och telecom</v>
      </c>
      <c r="K439" t="str">
        <f>_xlfn.XLOOKUP(tbl_Data[[#This Row],[Kundnr]],tbl_Kunder[Kundnr],tbl_Kunder[Region])</f>
        <v>Öst</v>
      </c>
      <c r="L439" t="str">
        <f>_xlfn.XLOOKUP(tbl_Data[[#This Row],[Kundnr]],tbl_Kunder[Kundnr],tbl_Kunder[Kundansvarig])</f>
        <v>Mac Winson</v>
      </c>
    </row>
    <row r="440" spans="1:12" x14ac:dyDescent="0.25">
      <c r="A440" s="1">
        <v>45355</v>
      </c>
      <c r="B440">
        <v>1005</v>
      </c>
      <c r="C440" t="s">
        <v>23</v>
      </c>
      <c r="D440" t="s">
        <v>15</v>
      </c>
      <c r="E440" t="s">
        <v>8</v>
      </c>
      <c r="F440">
        <v>14</v>
      </c>
      <c r="G440" s="2">
        <v>20188</v>
      </c>
      <c r="H440" s="2">
        <v>9548</v>
      </c>
      <c r="I440" t="str">
        <f>_xlfn.XLOOKUP(tbl_Data[[#This Row],[Kundnr]],tbl_Kunder[Kundnr],tbl_Kunder[Kundnamn])</f>
        <v>Prefolkia AB</v>
      </c>
      <c r="J440" t="str">
        <f>_xlfn.XLOOKUP(tbl_Data[[#This Row],[Kundnr]],tbl_Kunder[Kundnr],tbl_Kunder[Kundkategori])</f>
        <v>IT- och telecom</v>
      </c>
      <c r="K440" t="str">
        <f>_xlfn.XLOOKUP(tbl_Data[[#This Row],[Kundnr]],tbl_Kunder[Kundnr],tbl_Kunder[Region])</f>
        <v>Öst</v>
      </c>
      <c r="L440" t="str">
        <f>_xlfn.XLOOKUP(tbl_Data[[#This Row],[Kundnr]],tbl_Kunder[Kundnr],tbl_Kunder[Kundansvarig])</f>
        <v>Mac Winson</v>
      </c>
    </row>
    <row r="441" spans="1:12" x14ac:dyDescent="0.25">
      <c r="A441" s="1">
        <v>45306</v>
      </c>
      <c r="B441">
        <v>1004</v>
      </c>
      <c r="C441" t="s">
        <v>14</v>
      </c>
      <c r="D441" t="s">
        <v>15</v>
      </c>
      <c r="E441" t="s">
        <v>16</v>
      </c>
      <c r="F441">
        <v>19</v>
      </c>
      <c r="G441" s="2">
        <v>26752</v>
      </c>
      <c r="H441" s="2">
        <v>12768</v>
      </c>
      <c r="I441" t="str">
        <f>_xlfn.XLOOKUP(tbl_Data[[#This Row],[Kundnr]],tbl_Kunder[Kundnr],tbl_Kunder[Kundnamn])</f>
        <v>Mellerix AB</v>
      </c>
      <c r="J441" t="str">
        <f>_xlfn.XLOOKUP(tbl_Data[[#This Row],[Kundnr]],tbl_Kunder[Kundnr],tbl_Kunder[Kundkategori])</f>
        <v>Tillverkning</v>
      </c>
      <c r="K441" t="str">
        <f>_xlfn.XLOOKUP(tbl_Data[[#This Row],[Kundnr]],tbl_Kunder[Kundnr],tbl_Kunder[Region])</f>
        <v>Syd</v>
      </c>
      <c r="L441" t="str">
        <f>_xlfn.XLOOKUP(tbl_Data[[#This Row],[Kundnr]],tbl_Kunder[Kundnr],tbl_Kunder[Kundansvarig])</f>
        <v>Manne Faktursson</v>
      </c>
    </row>
    <row r="442" spans="1:12" x14ac:dyDescent="0.25">
      <c r="A442" s="1">
        <v>45228</v>
      </c>
      <c r="B442">
        <v>1001</v>
      </c>
      <c r="C442" t="s">
        <v>20</v>
      </c>
      <c r="D442" t="s">
        <v>15</v>
      </c>
      <c r="E442" t="s">
        <v>8</v>
      </c>
      <c r="F442">
        <v>30</v>
      </c>
      <c r="G442" s="2">
        <v>49608.000000000007</v>
      </c>
      <c r="H442" s="2">
        <v>24168.000000000007</v>
      </c>
      <c r="I442" t="str">
        <f>_xlfn.XLOOKUP(tbl_Data[[#This Row],[Kundnr]],tbl_Kunder[Kundnr],tbl_Kunder[Kundnamn])</f>
        <v>Telefonera Mera AB</v>
      </c>
      <c r="J442" t="str">
        <f>_xlfn.XLOOKUP(tbl_Data[[#This Row],[Kundnr]],tbl_Kunder[Kundnr],tbl_Kunder[Kundkategori])</f>
        <v>IT- och telecom</v>
      </c>
      <c r="K442" t="str">
        <f>_xlfn.XLOOKUP(tbl_Data[[#This Row],[Kundnr]],tbl_Kunder[Kundnr],tbl_Kunder[Region])</f>
        <v>Väst</v>
      </c>
      <c r="L442" t="str">
        <f>_xlfn.XLOOKUP(tbl_Data[[#This Row],[Kundnr]],tbl_Kunder[Kundnr],tbl_Kunder[Kundansvarig])</f>
        <v>Mac Winson</v>
      </c>
    </row>
    <row r="443" spans="1:12" x14ac:dyDescent="0.25">
      <c r="A443" s="1">
        <v>44982</v>
      </c>
      <c r="B443">
        <v>1011</v>
      </c>
      <c r="C443" t="s">
        <v>21</v>
      </c>
      <c r="D443" t="s">
        <v>7</v>
      </c>
      <c r="E443" t="s">
        <v>12</v>
      </c>
      <c r="F443">
        <v>29</v>
      </c>
      <c r="G443" s="2">
        <v>31006.800000000003</v>
      </c>
      <c r="H443" s="2">
        <v>11054.800000000003</v>
      </c>
      <c r="I443" t="str">
        <f>_xlfn.XLOOKUP(tbl_Data[[#This Row],[Kundnr]],tbl_Kunder[Kundnr],tbl_Kunder[Kundnamn])</f>
        <v>Skolia AB</v>
      </c>
      <c r="J443" t="str">
        <f>_xlfn.XLOOKUP(tbl_Data[[#This Row],[Kundnr]],tbl_Kunder[Kundnr],tbl_Kunder[Kundkategori])</f>
        <v>Offentligt</v>
      </c>
      <c r="K443" t="str">
        <f>_xlfn.XLOOKUP(tbl_Data[[#This Row],[Kundnr]],tbl_Kunder[Kundnr],tbl_Kunder[Region])</f>
        <v>Öst</v>
      </c>
      <c r="L443" t="str">
        <f>_xlfn.XLOOKUP(tbl_Data[[#This Row],[Kundnr]],tbl_Kunder[Kundnr],tbl_Kunder[Kundansvarig])</f>
        <v>Clint Billton</v>
      </c>
    </row>
    <row r="444" spans="1:12" x14ac:dyDescent="0.25">
      <c r="A444" s="1">
        <v>45467</v>
      </c>
      <c r="B444">
        <v>1005</v>
      </c>
      <c r="C444" t="s">
        <v>14</v>
      </c>
      <c r="D444" t="s">
        <v>15</v>
      </c>
      <c r="E444" t="s">
        <v>8</v>
      </c>
      <c r="F444">
        <v>12</v>
      </c>
      <c r="G444" s="2">
        <v>15820.800000000001</v>
      </c>
      <c r="H444" s="2">
        <v>6988.8000000000011</v>
      </c>
      <c r="I444" t="str">
        <f>_xlfn.XLOOKUP(tbl_Data[[#This Row],[Kundnr]],tbl_Kunder[Kundnr],tbl_Kunder[Kundnamn])</f>
        <v>Prefolkia AB</v>
      </c>
      <c r="J444" t="str">
        <f>_xlfn.XLOOKUP(tbl_Data[[#This Row],[Kundnr]],tbl_Kunder[Kundnr],tbl_Kunder[Kundkategori])</f>
        <v>IT- och telecom</v>
      </c>
      <c r="K444" t="str">
        <f>_xlfn.XLOOKUP(tbl_Data[[#This Row],[Kundnr]],tbl_Kunder[Kundnr],tbl_Kunder[Region])</f>
        <v>Öst</v>
      </c>
      <c r="L444" t="str">
        <f>_xlfn.XLOOKUP(tbl_Data[[#This Row],[Kundnr]],tbl_Kunder[Kundnr],tbl_Kunder[Kundansvarig])</f>
        <v>Mac Winson</v>
      </c>
    </row>
    <row r="445" spans="1:12" x14ac:dyDescent="0.25">
      <c r="A445" s="1">
        <v>45594</v>
      </c>
      <c r="B445">
        <v>1011</v>
      </c>
      <c r="C445" t="s">
        <v>10</v>
      </c>
      <c r="D445" t="s">
        <v>7</v>
      </c>
      <c r="E445" t="s">
        <v>12</v>
      </c>
      <c r="F445">
        <v>27</v>
      </c>
      <c r="G445" s="2">
        <v>25660.799999999999</v>
      </c>
      <c r="H445" s="2">
        <v>7732.7999999999993</v>
      </c>
      <c r="I445" t="str">
        <f>_xlfn.XLOOKUP(tbl_Data[[#This Row],[Kundnr]],tbl_Kunder[Kundnr],tbl_Kunder[Kundnamn])</f>
        <v>Skolia AB</v>
      </c>
      <c r="J445" t="str">
        <f>_xlfn.XLOOKUP(tbl_Data[[#This Row],[Kundnr]],tbl_Kunder[Kundnr],tbl_Kunder[Kundkategori])</f>
        <v>Offentligt</v>
      </c>
      <c r="K445" t="str">
        <f>_xlfn.XLOOKUP(tbl_Data[[#This Row],[Kundnr]],tbl_Kunder[Kundnr],tbl_Kunder[Region])</f>
        <v>Öst</v>
      </c>
      <c r="L445" t="str">
        <f>_xlfn.XLOOKUP(tbl_Data[[#This Row],[Kundnr]],tbl_Kunder[Kundnr],tbl_Kunder[Kundansvarig])</f>
        <v>Clint Billton</v>
      </c>
    </row>
    <row r="446" spans="1:12" x14ac:dyDescent="0.25">
      <c r="A446" s="1">
        <v>45257</v>
      </c>
      <c r="B446">
        <v>1005</v>
      </c>
      <c r="C446" t="s">
        <v>10</v>
      </c>
      <c r="D446" t="s">
        <v>7</v>
      </c>
      <c r="E446" t="s">
        <v>8</v>
      </c>
      <c r="F446">
        <v>12</v>
      </c>
      <c r="G446" s="2">
        <v>11865.6</v>
      </c>
      <c r="H446" s="2">
        <v>3897.6000000000004</v>
      </c>
      <c r="I446" t="str">
        <f>_xlfn.XLOOKUP(tbl_Data[[#This Row],[Kundnr]],tbl_Kunder[Kundnr],tbl_Kunder[Kundnamn])</f>
        <v>Prefolkia AB</v>
      </c>
      <c r="J446" t="str">
        <f>_xlfn.XLOOKUP(tbl_Data[[#This Row],[Kundnr]],tbl_Kunder[Kundnr],tbl_Kunder[Kundkategori])</f>
        <v>IT- och telecom</v>
      </c>
      <c r="K446" t="str">
        <f>_xlfn.XLOOKUP(tbl_Data[[#This Row],[Kundnr]],tbl_Kunder[Kundnr],tbl_Kunder[Region])</f>
        <v>Öst</v>
      </c>
      <c r="L446" t="str">
        <f>_xlfn.XLOOKUP(tbl_Data[[#This Row],[Kundnr]],tbl_Kunder[Kundnr],tbl_Kunder[Kundansvarig])</f>
        <v>Mac Winson</v>
      </c>
    </row>
    <row r="447" spans="1:12" x14ac:dyDescent="0.25">
      <c r="A447" s="1">
        <v>45089</v>
      </c>
      <c r="B447">
        <v>1003</v>
      </c>
      <c r="C447" t="s">
        <v>20</v>
      </c>
      <c r="D447" t="s">
        <v>15</v>
      </c>
      <c r="E447" t="s">
        <v>12</v>
      </c>
      <c r="F447">
        <v>13</v>
      </c>
      <c r="G447" s="2">
        <v>21294</v>
      </c>
      <c r="H447" s="2">
        <v>10270</v>
      </c>
      <c r="I447" t="str">
        <f>_xlfn.XLOOKUP(tbl_Data[[#This Row],[Kundnr]],tbl_Kunder[Kundnr],tbl_Kunder[Kundnamn])</f>
        <v>Vårdia AB</v>
      </c>
      <c r="J447" t="str">
        <f>_xlfn.XLOOKUP(tbl_Data[[#This Row],[Kundnr]],tbl_Kunder[Kundnr],tbl_Kunder[Kundkategori])</f>
        <v>Offentligt</v>
      </c>
      <c r="K447" t="str">
        <f>_xlfn.XLOOKUP(tbl_Data[[#This Row],[Kundnr]],tbl_Kunder[Kundnr],tbl_Kunder[Region])</f>
        <v>Syd</v>
      </c>
      <c r="L447" t="str">
        <f>_xlfn.XLOOKUP(tbl_Data[[#This Row],[Kundnr]],tbl_Kunder[Kundnr],tbl_Kunder[Kundansvarig])</f>
        <v>Clint Billton</v>
      </c>
    </row>
    <row r="448" spans="1:12" x14ac:dyDescent="0.25">
      <c r="A448" s="1">
        <v>45284</v>
      </c>
      <c r="B448">
        <v>1003</v>
      </c>
      <c r="C448" t="s">
        <v>10</v>
      </c>
      <c r="D448" t="s">
        <v>7</v>
      </c>
      <c r="E448" t="s">
        <v>12</v>
      </c>
      <c r="F448">
        <v>18</v>
      </c>
      <c r="G448" s="2">
        <v>18144</v>
      </c>
      <c r="H448" s="2">
        <v>6192</v>
      </c>
      <c r="I448" t="str">
        <f>_xlfn.XLOOKUP(tbl_Data[[#This Row],[Kundnr]],tbl_Kunder[Kundnr],tbl_Kunder[Kundnamn])</f>
        <v>Vårdia AB</v>
      </c>
      <c r="J448" t="str">
        <f>_xlfn.XLOOKUP(tbl_Data[[#This Row],[Kundnr]],tbl_Kunder[Kundnr],tbl_Kunder[Kundkategori])</f>
        <v>Offentligt</v>
      </c>
      <c r="K448" t="str">
        <f>_xlfn.XLOOKUP(tbl_Data[[#This Row],[Kundnr]],tbl_Kunder[Kundnr],tbl_Kunder[Region])</f>
        <v>Syd</v>
      </c>
      <c r="L448" t="str">
        <f>_xlfn.XLOOKUP(tbl_Data[[#This Row],[Kundnr]],tbl_Kunder[Kundnr],tbl_Kunder[Kundansvarig])</f>
        <v>Clint Billton</v>
      </c>
    </row>
    <row r="449" spans="1:12" x14ac:dyDescent="0.25">
      <c r="A449" s="1">
        <v>45238</v>
      </c>
      <c r="B449">
        <v>1001</v>
      </c>
      <c r="C449" t="s">
        <v>21</v>
      </c>
      <c r="D449" t="s">
        <v>7</v>
      </c>
      <c r="E449" t="s">
        <v>8</v>
      </c>
      <c r="F449">
        <v>13</v>
      </c>
      <c r="G449" s="2">
        <v>14882.4</v>
      </c>
      <c r="H449" s="2">
        <v>5938.4</v>
      </c>
      <c r="I449" t="str">
        <f>_xlfn.XLOOKUP(tbl_Data[[#This Row],[Kundnr]],tbl_Kunder[Kundnr],tbl_Kunder[Kundnamn])</f>
        <v>Telefonera Mera AB</v>
      </c>
      <c r="J449" t="str">
        <f>_xlfn.XLOOKUP(tbl_Data[[#This Row],[Kundnr]],tbl_Kunder[Kundnr],tbl_Kunder[Kundkategori])</f>
        <v>IT- och telecom</v>
      </c>
      <c r="K449" t="str">
        <f>_xlfn.XLOOKUP(tbl_Data[[#This Row],[Kundnr]],tbl_Kunder[Kundnr],tbl_Kunder[Region])</f>
        <v>Väst</v>
      </c>
      <c r="L449" t="str">
        <f>_xlfn.XLOOKUP(tbl_Data[[#This Row],[Kundnr]],tbl_Kunder[Kundnr],tbl_Kunder[Kundansvarig])</f>
        <v>Mac Winson</v>
      </c>
    </row>
    <row r="450" spans="1:12" x14ac:dyDescent="0.25">
      <c r="A450" s="1">
        <v>45047</v>
      </c>
      <c r="B450">
        <v>1001</v>
      </c>
      <c r="C450" t="s">
        <v>23</v>
      </c>
      <c r="D450" t="s">
        <v>15</v>
      </c>
      <c r="E450" t="s">
        <v>8</v>
      </c>
      <c r="F450">
        <v>8</v>
      </c>
      <c r="G450" s="2">
        <v>11872</v>
      </c>
      <c r="H450" s="2">
        <v>5792</v>
      </c>
      <c r="I450" t="str">
        <f>_xlfn.XLOOKUP(tbl_Data[[#This Row],[Kundnr]],tbl_Kunder[Kundnr],tbl_Kunder[Kundnamn])</f>
        <v>Telefonera Mera AB</v>
      </c>
      <c r="J450" t="str">
        <f>_xlfn.XLOOKUP(tbl_Data[[#This Row],[Kundnr]],tbl_Kunder[Kundnr],tbl_Kunder[Kundkategori])</f>
        <v>IT- och telecom</v>
      </c>
      <c r="K450" t="str">
        <f>_xlfn.XLOOKUP(tbl_Data[[#This Row],[Kundnr]],tbl_Kunder[Kundnr],tbl_Kunder[Region])</f>
        <v>Väst</v>
      </c>
      <c r="L450" t="str">
        <f>_xlfn.XLOOKUP(tbl_Data[[#This Row],[Kundnr]],tbl_Kunder[Kundnr],tbl_Kunder[Kundansvarig])</f>
        <v>Mac Winson</v>
      </c>
    </row>
    <row r="451" spans="1:12" x14ac:dyDescent="0.25">
      <c r="A451" s="1">
        <v>45013</v>
      </c>
      <c r="B451">
        <v>1006</v>
      </c>
      <c r="C451" t="s">
        <v>21</v>
      </c>
      <c r="D451" t="s">
        <v>7</v>
      </c>
      <c r="E451" t="s">
        <v>17</v>
      </c>
      <c r="F451">
        <v>10</v>
      </c>
      <c r="G451" s="2">
        <v>9720</v>
      </c>
      <c r="H451" s="2">
        <v>2840</v>
      </c>
      <c r="I451" t="str">
        <f>_xlfn.XLOOKUP(tbl_Data[[#This Row],[Kundnr]],tbl_Kunder[Kundnr],tbl_Kunder[Kundnamn])</f>
        <v>Allcto AB</v>
      </c>
      <c r="J451" t="str">
        <f>_xlfn.XLOOKUP(tbl_Data[[#This Row],[Kundnr]],tbl_Kunder[Kundnr],tbl_Kunder[Kundkategori])</f>
        <v>Livsmedel</v>
      </c>
      <c r="K451" t="str">
        <f>_xlfn.XLOOKUP(tbl_Data[[#This Row],[Kundnr]],tbl_Kunder[Kundnr],tbl_Kunder[Region])</f>
        <v>Öst</v>
      </c>
      <c r="L451" t="str">
        <f>_xlfn.XLOOKUP(tbl_Data[[#This Row],[Kundnr]],tbl_Kunder[Kundnr],tbl_Kunder[Kundansvarig])</f>
        <v>Malte Svensson</v>
      </c>
    </row>
    <row r="452" spans="1:12" x14ac:dyDescent="0.25">
      <c r="A452" s="1">
        <v>45431</v>
      </c>
      <c r="B452">
        <v>1005</v>
      </c>
      <c r="C452" t="s">
        <v>6</v>
      </c>
      <c r="D452" t="s">
        <v>7</v>
      </c>
      <c r="E452" t="s">
        <v>8</v>
      </c>
      <c r="F452">
        <v>14</v>
      </c>
      <c r="G452" s="2">
        <v>17880.8</v>
      </c>
      <c r="H452" s="2">
        <v>9480.7999999999993</v>
      </c>
      <c r="I452" t="str">
        <f>_xlfn.XLOOKUP(tbl_Data[[#This Row],[Kundnr]],tbl_Kunder[Kundnr],tbl_Kunder[Kundnamn])</f>
        <v>Prefolkia AB</v>
      </c>
      <c r="J452" t="str">
        <f>_xlfn.XLOOKUP(tbl_Data[[#This Row],[Kundnr]],tbl_Kunder[Kundnr],tbl_Kunder[Kundkategori])</f>
        <v>IT- och telecom</v>
      </c>
      <c r="K452" t="str">
        <f>_xlfn.XLOOKUP(tbl_Data[[#This Row],[Kundnr]],tbl_Kunder[Kundnr],tbl_Kunder[Region])</f>
        <v>Öst</v>
      </c>
      <c r="L452" t="str">
        <f>_xlfn.XLOOKUP(tbl_Data[[#This Row],[Kundnr]],tbl_Kunder[Kundnr],tbl_Kunder[Kundansvarig])</f>
        <v>Mac Winson</v>
      </c>
    </row>
    <row r="453" spans="1:12" x14ac:dyDescent="0.25">
      <c r="A453" s="1">
        <v>45334</v>
      </c>
      <c r="B453">
        <v>1001</v>
      </c>
      <c r="C453" t="s">
        <v>14</v>
      </c>
      <c r="D453" t="s">
        <v>15</v>
      </c>
      <c r="E453" t="s">
        <v>8</v>
      </c>
      <c r="F453">
        <v>5</v>
      </c>
      <c r="G453" s="2">
        <v>6784.0000000000009</v>
      </c>
      <c r="H453" s="2">
        <v>3104.0000000000009</v>
      </c>
      <c r="I453" t="str">
        <f>_xlfn.XLOOKUP(tbl_Data[[#This Row],[Kundnr]],tbl_Kunder[Kundnr],tbl_Kunder[Kundnamn])</f>
        <v>Telefonera Mera AB</v>
      </c>
      <c r="J453" t="str">
        <f>_xlfn.XLOOKUP(tbl_Data[[#This Row],[Kundnr]],tbl_Kunder[Kundnr],tbl_Kunder[Kundkategori])</f>
        <v>IT- och telecom</v>
      </c>
      <c r="K453" t="str">
        <f>_xlfn.XLOOKUP(tbl_Data[[#This Row],[Kundnr]],tbl_Kunder[Kundnr],tbl_Kunder[Region])</f>
        <v>Väst</v>
      </c>
      <c r="L453" t="str">
        <f>_xlfn.XLOOKUP(tbl_Data[[#This Row],[Kundnr]],tbl_Kunder[Kundnr],tbl_Kunder[Kundansvarig])</f>
        <v>Mac Winson</v>
      </c>
    </row>
    <row r="454" spans="1:12" x14ac:dyDescent="0.25">
      <c r="A454" s="1">
        <v>45649</v>
      </c>
      <c r="B454">
        <v>1005</v>
      </c>
      <c r="C454" t="s">
        <v>14</v>
      </c>
      <c r="D454" t="s">
        <v>15</v>
      </c>
      <c r="E454" t="s">
        <v>8</v>
      </c>
      <c r="F454">
        <v>11</v>
      </c>
      <c r="G454" s="2">
        <v>14502.400000000001</v>
      </c>
      <c r="H454" s="2">
        <v>6406.4000000000015</v>
      </c>
      <c r="I454" t="str">
        <f>_xlfn.XLOOKUP(tbl_Data[[#This Row],[Kundnr]],tbl_Kunder[Kundnr],tbl_Kunder[Kundnamn])</f>
        <v>Prefolkia AB</v>
      </c>
      <c r="J454" t="str">
        <f>_xlfn.XLOOKUP(tbl_Data[[#This Row],[Kundnr]],tbl_Kunder[Kundnr],tbl_Kunder[Kundkategori])</f>
        <v>IT- och telecom</v>
      </c>
      <c r="K454" t="str">
        <f>_xlfn.XLOOKUP(tbl_Data[[#This Row],[Kundnr]],tbl_Kunder[Kundnr],tbl_Kunder[Region])</f>
        <v>Öst</v>
      </c>
      <c r="L454" t="str">
        <f>_xlfn.XLOOKUP(tbl_Data[[#This Row],[Kundnr]],tbl_Kunder[Kundnr],tbl_Kunder[Kundansvarig])</f>
        <v>Mac Winson</v>
      </c>
    </row>
    <row r="455" spans="1:12" x14ac:dyDescent="0.25">
      <c r="A455" s="1">
        <v>45575</v>
      </c>
      <c r="B455">
        <v>1007</v>
      </c>
      <c r="C455" t="s">
        <v>23</v>
      </c>
      <c r="D455" t="s">
        <v>15</v>
      </c>
      <c r="E455" t="s">
        <v>16</v>
      </c>
      <c r="F455">
        <v>10</v>
      </c>
      <c r="G455" s="2">
        <v>11900</v>
      </c>
      <c r="H455" s="2">
        <v>4300</v>
      </c>
      <c r="I455" t="str">
        <f>_xlfn.XLOOKUP(tbl_Data[[#This Row],[Kundnr]],tbl_Kunder[Kundnr],tbl_Kunder[Kundnamn])</f>
        <v>Rellaxion AB</v>
      </c>
      <c r="J455" t="str">
        <f>_xlfn.XLOOKUP(tbl_Data[[#This Row],[Kundnr]],tbl_Kunder[Kundnr],tbl_Kunder[Kundkategori])</f>
        <v>Tillverkning</v>
      </c>
      <c r="K455" t="str">
        <f>_xlfn.XLOOKUP(tbl_Data[[#This Row],[Kundnr]],tbl_Kunder[Kundnr],tbl_Kunder[Region])</f>
        <v>Väst</v>
      </c>
      <c r="L455" t="str">
        <f>_xlfn.XLOOKUP(tbl_Data[[#This Row],[Kundnr]],tbl_Kunder[Kundnr],tbl_Kunder[Kundansvarig])</f>
        <v>Manne Faktursson</v>
      </c>
    </row>
    <row r="456" spans="1:12" x14ac:dyDescent="0.25">
      <c r="A456" s="1">
        <v>45537</v>
      </c>
      <c r="B456">
        <v>1011</v>
      </c>
      <c r="C456" t="s">
        <v>10</v>
      </c>
      <c r="D456" t="s">
        <v>7</v>
      </c>
      <c r="E456" t="s">
        <v>12</v>
      </c>
      <c r="F456">
        <v>6</v>
      </c>
      <c r="G456" s="2">
        <v>5702.4</v>
      </c>
      <c r="H456" s="2">
        <v>1718.3999999999996</v>
      </c>
      <c r="I456" t="str">
        <f>_xlfn.XLOOKUP(tbl_Data[[#This Row],[Kundnr]],tbl_Kunder[Kundnr],tbl_Kunder[Kundnamn])</f>
        <v>Skolia AB</v>
      </c>
      <c r="J456" t="str">
        <f>_xlfn.XLOOKUP(tbl_Data[[#This Row],[Kundnr]],tbl_Kunder[Kundnr],tbl_Kunder[Kundkategori])</f>
        <v>Offentligt</v>
      </c>
      <c r="K456" t="str">
        <f>_xlfn.XLOOKUP(tbl_Data[[#This Row],[Kundnr]],tbl_Kunder[Kundnr],tbl_Kunder[Region])</f>
        <v>Öst</v>
      </c>
      <c r="L456" t="str">
        <f>_xlfn.XLOOKUP(tbl_Data[[#This Row],[Kundnr]],tbl_Kunder[Kundnr],tbl_Kunder[Kundansvarig])</f>
        <v>Clint Billton</v>
      </c>
    </row>
    <row r="457" spans="1:12" x14ac:dyDescent="0.25">
      <c r="A457" s="1">
        <v>45254</v>
      </c>
      <c r="B457">
        <v>1007</v>
      </c>
      <c r="C457" t="s">
        <v>10</v>
      </c>
      <c r="D457" t="s">
        <v>7</v>
      </c>
      <c r="E457" t="s">
        <v>16</v>
      </c>
      <c r="F457">
        <v>24</v>
      </c>
      <c r="G457" s="2">
        <v>19584</v>
      </c>
      <c r="H457" s="2">
        <v>3648</v>
      </c>
      <c r="I457" t="str">
        <f>_xlfn.XLOOKUP(tbl_Data[[#This Row],[Kundnr]],tbl_Kunder[Kundnr],tbl_Kunder[Kundnamn])</f>
        <v>Rellaxion AB</v>
      </c>
      <c r="J457" t="str">
        <f>_xlfn.XLOOKUP(tbl_Data[[#This Row],[Kundnr]],tbl_Kunder[Kundnr],tbl_Kunder[Kundkategori])</f>
        <v>Tillverkning</v>
      </c>
      <c r="K457" t="str">
        <f>_xlfn.XLOOKUP(tbl_Data[[#This Row],[Kundnr]],tbl_Kunder[Kundnr],tbl_Kunder[Region])</f>
        <v>Väst</v>
      </c>
      <c r="L457" t="str">
        <f>_xlfn.XLOOKUP(tbl_Data[[#This Row],[Kundnr]],tbl_Kunder[Kundnr],tbl_Kunder[Kundansvarig])</f>
        <v>Manne Faktursson</v>
      </c>
    </row>
    <row r="458" spans="1:12" x14ac:dyDescent="0.25">
      <c r="A458" s="1">
        <v>45093</v>
      </c>
      <c r="B458">
        <v>1002</v>
      </c>
      <c r="C458" t="s">
        <v>21</v>
      </c>
      <c r="D458" t="s">
        <v>7</v>
      </c>
      <c r="E458" t="s">
        <v>8</v>
      </c>
      <c r="F458">
        <v>11</v>
      </c>
      <c r="G458" s="2">
        <v>11286</v>
      </c>
      <c r="H458" s="2">
        <v>3718</v>
      </c>
      <c r="I458" t="str">
        <f>_xlfn.XLOOKUP(tbl_Data[[#This Row],[Kundnr]],tbl_Kunder[Kundnr],tbl_Kunder[Kundnamn])</f>
        <v>Brellboxy AB</v>
      </c>
      <c r="J458" t="str">
        <f>_xlfn.XLOOKUP(tbl_Data[[#This Row],[Kundnr]],tbl_Kunder[Kundnr],tbl_Kunder[Kundkategori])</f>
        <v>IT- och telecom</v>
      </c>
      <c r="K458" t="str">
        <f>_xlfn.XLOOKUP(tbl_Data[[#This Row],[Kundnr]],tbl_Kunder[Kundnr],tbl_Kunder[Region])</f>
        <v>Syd</v>
      </c>
      <c r="L458" t="str">
        <f>_xlfn.XLOOKUP(tbl_Data[[#This Row],[Kundnr]],tbl_Kunder[Kundnr],tbl_Kunder[Kundansvarig])</f>
        <v>Mac Winson</v>
      </c>
    </row>
    <row r="459" spans="1:12" x14ac:dyDescent="0.25">
      <c r="A459" s="1">
        <v>45590</v>
      </c>
      <c r="B459">
        <v>1001</v>
      </c>
      <c r="C459" t="s">
        <v>23</v>
      </c>
      <c r="D459" t="s">
        <v>15</v>
      </c>
      <c r="E459" t="s">
        <v>8</v>
      </c>
      <c r="F459">
        <v>12</v>
      </c>
      <c r="G459" s="2">
        <v>17808</v>
      </c>
      <c r="H459" s="2">
        <v>8688</v>
      </c>
      <c r="I459" t="str">
        <f>_xlfn.XLOOKUP(tbl_Data[[#This Row],[Kundnr]],tbl_Kunder[Kundnr],tbl_Kunder[Kundnamn])</f>
        <v>Telefonera Mera AB</v>
      </c>
      <c r="J459" t="str">
        <f>_xlfn.XLOOKUP(tbl_Data[[#This Row],[Kundnr]],tbl_Kunder[Kundnr],tbl_Kunder[Kundkategori])</f>
        <v>IT- och telecom</v>
      </c>
      <c r="K459" t="str">
        <f>_xlfn.XLOOKUP(tbl_Data[[#This Row],[Kundnr]],tbl_Kunder[Kundnr],tbl_Kunder[Region])</f>
        <v>Väst</v>
      </c>
      <c r="L459" t="str">
        <f>_xlfn.XLOOKUP(tbl_Data[[#This Row],[Kundnr]],tbl_Kunder[Kundnr],tbl_Kunder[Kundansvarig])</f>
        <v>Mac Winson</v>
      </c>
    </row>
    <row r="460" spans="1:12" x14ac:dyDescent="0.25">
      <c r="A460" s="1">
        <v>45235</v>
      </c>
      <c r="B460">
        <v>1003</v>
      </c>
      <c r="C460" t="s">
        <v>21</v>
      </c>
      <c r="D460" t="s">
        <v>7</v>
      </c>
      <c r="E460" t="s">
        <v>12</v>
      </c>
      <c r="F460">
        <v>16</v>
      </c>
      <c r="G460" s="2">
        <v>18144</v>
      </c>
      <c r="H460" s="2">
        <v>7136</v>
      </c>
      <c r="I460" t="str">
        <f>_xlfn.XLOOKUP(tbl_Data[[#This Row],[Kundnr]],tbl_Kunder[Kundnr],tbl_Kunder[Kundnamn])</f>
        <v>Vårdia AB</v>
      </c>
      <c r="J460" t="str">
        <f>_xlfn.XLOOKUP(tbl_Data[[#This Row],[Kundnr]],tbl_Kunder[Kundnr],tbl_Kunder[Kundkategori])</f>
        <v>Offentligt</v>
      </c>
      <c r="K460" t="str">
        <f>_xlfn.XLOOKUP(tbl_Data[[#This Row],[Kundnr]],tbl_Kunder[Kundnr],tbl_Kunder[Region])</f>
        <v>Syd</v>
      </c>
      <c r="L460" t="str">
        <f>_xlfn.XLOOKUP(tbl_Data[[#This Row],[Kundnr]],tbl_Kunder[Kundnr],tbl_Kunder[Kundansvarig])</f>
        <v>Clint Billton</v>
      </c>
    </row>
    <row r="461" spans="1:12" x14ac:dyDescent="0.25">
      <c r="A461" s="1">
        <v>45084</v>
      </c>
      <c r="B461">
        <v>1002</v>
      </c>
      <c r="C461" t="s">
        <v>14</v>
      </c>
      <c r="D461" t="s">
        <v>15</v>
      </c>
      <c r="E461" t="s">
        <v>8</v>
      </c>
      <c r="F461">
        <v>18</v>
      </c>
      <c r="G461" s="2">
        <v>21888</v>
      </c>
      <c r="H461" s="2">
        <v>8640</v>
      </c>
      <c r="I461" t="str">
        <f>_xlfn.XLOOKUP(tbl_Data[[#This Row],[Kundnr]],tbl_Kunder[Kundnr],tbl_Kunder[Kundnamn])</f>
        <v>Brellboxy AB</v>
      </c>
      <c r="J461" t="str">
        <f>_xlfn.XLOOKUP(tbl_Data[[#This Row],[Kundnr]],tbl_Kunder[Kundnr],tbl_Kunder[Kundkategori])</f>
        <v>IT- och telecom</v>
      </c>
      <c r="K461" t="str">
        <f>_xlfn.XLOOKUP(tbl_Data[[#This Row],[Kundnr]],tbl_Kunder[Kundnr],tbl_Kunder[Region])</f>
        <v>Syd</v>
      </c>
      <c r="L461" t="str">
        <f>_xlfn.XLOOKUP(tbl_Data[[#This Row],[Kundnr]],tbl_Kunder[Kundnr],tbl_Kunder[Kundansvarig])</f>
        <v>Mac Winson</v>
      </c>
    </row>
    <row r="462" spans="1:12" x14ac:dyDescent="0.25">
      <c r="A462" s="1">
        <v>45002</v>
      </c>
      <c r="B462">
        <v>1001</v>
      </c>
      <c r="C462" t="s">
        <v>23</v>
      </c>
      <c r="D462" t="s">
        <v>15</v>
      </c>
      <c r="E462" t="s">
        <v>8</v>
      </c>
      <c r="F462">
        <v>11</v>
      </c>
      <c r="G462" s="2">
        <v>16324</v>
      </c>
      <c r="H462" s="2">
        <v>7964</v>
      </c>
      <c r="I462" t="str">
        <f>_xlfn.XLOOKUP(tbl_Data[[#This Row],[Kundnr]],tbl_Kunder[Kundnr],tbl_Kunder[Kundnamn])</f>
        <v>Telefonera Mera AB</v>
      </c>
      <c r="J462" t="str">
        <f>_xlfn.XLOOKUP(tbl_Data[[#This Row],[Kundnr]],tbl_Kunder[Kundnr],tbl_Kunder[Kundkategori])</f>
        <v>IT- och telecom</v>
      </c>
      <c r="K462" t="str">
        <f>_xlfn.XLOOKUP(tbl_Data[[#This Row],[Kundnr]],tbl_Kunder[Kundnr],tbl_Kunder[Region])</f>
        <v>Väst</v>
      </c>
      <c r="L462" t="str">
        <f>_xlfn.XLOOKUP(tbl_Data[[#This Row],[Kundnr]],tbl_Kunder[Kundnr],tbl_Kunder[Kundansvarig])</f>
        <v>Mac Winson</v>
      </c>
    </row>
    <row r="463" spans="1:12" x14ac:dyDescent="0.25">
      <c r="A463" s="1">
        <v>45068</v>
      </c>
      <c r="B463">
        <v>1001</v>
      </c>
      <c r="C463" t="s">
        <v>10</v>
      </c>
      <c r="D463" t="s">
        <v>7</v>
      </c>
      <c r="E463" t="s">
        <v>8</v>
      </c>
      <c r="F463">
        <v>13</v>
      </c>
      <c r="G463" s="2">
        <v>13228.800000000001</v>
      </c>
      <c r="H463" s="2">
        <v>4596.8000000000011</v>
      </c>
      <c r="I463" t="str">
        <f>_xlfn.XLOOKUP(tbl_Data[[#This Row],[Kundnr]],tbl_Kunder[Kundnr],tbl_Kunder[Kundnamn])</f>
        <v>Telefonera Mera AB</v>
      </c>
      <c r="J463" t="str">
        <f>_xlfn.XLOOKUP(tbl_Data[[#This Row],[Kundnr]],tbl_Kunder[Kundnr],tbl_Kunder[Kundkategori])</f>
        <v>IT- och telecom</v>
      </c>
      <c r="K463" t="str">
        <f>_xlfn.XLOOKUP(tbl_Data[[#This Row],[Kundnr]],tbl_Kunder[Kundnr],tbl_Kunder[Region])</f>
        <v>Väst</v>
      </c>
      <c r="L463" t="str">
        <f>_xlfn.XLOOKUP(tbl_Data[[#This Row],[Kundnr]],tbl_Kunder[Kundnr],tbl_Kunder[Kundansvarig])</f>
        <v>Mac Winson</v>
      </c>
    </row>
    <row r="464" spans="1:12" x14ac:dyDescent="0.25">
      <c r="A464" s="1">
        <v>45120</v>
      </c>
      <c r="B464">
        <v>1005</v>
      </c>
      <c r="C464" t="s">
        <v>23</v>
      </c>
      <c r="D464" t="s">
        <v>15</v>
      </c>
      <c r="E464" t="s">
        <v>8</v>
      </c>
      <c r="F464">
        <v>10</v>
      </c>
      <c r="G464" s="2">
        <v>14420</v>
      </c>
      <c r="H464" s="2">
        <v>6820</v>
      </c>
      <c r="I464" t="str">
        <f>_xlfn.XLOOKUP(tbl_Data[[#This Row],[Kundnr]],tbl_Kunder[Kundnr],tbl_Kunder[Kundnamn])</f>
        <v>Prefolkia AB</v>
      </c>
      <c r="J464" t="str">
        <f>_xlfn.XLOOKUP(tbl_Data[[#This Row],[Kundnr]],tbl_Kunder[Kundnr],tbl_Kunder[Kundkategori])</f>
        <v>IT- och telecom</v>
      </c>
      <c r="K464" t="str">
        <f>_xlfn.XLOOKUP(tbl_Data[[#This Row],[Kundnr]],tbl_Kunder[Kundnr],tbl_Kunder[Region])</f>
        <v>Öst</v>
      </c>
      <c r="L464" t="str">
        <f>_xlfn.XLOOKUP(tbl_Data[[#This Row],[Kundnr]],tbl_Kunder[Kundnr],tbl_Kunder[Kundansvarig])</f>
        <v>Mac Winson</v>
      </c>
    </row>
    <row r="465" spans="1:12" x14ac:dyDescent="0.25">
      <c r="A465" s="1">
        <v>45146</v>
      </c>
      <c r="B465">
        <v>1002</v>
      </c>
      <c r="C465" t="s">
        <v>21</v>
      </c>
      <c r="D465" t="s">
        <v>7</v>
      </c>
      <c r="E465" t="s">
        <v>8</v>
      </c>
      <c r="F465">
        <v>26</v>
      </c>
      <c r="G465" s="2">
        <v>26676</v>
      </c>
      <c r="H465" s="2">
        <v>8788</v>
      </c>
      <c r="I465" t="str">
        <f>_xlfn.XLOOKUP(tbl_Data[[#This Row],[Kundnr]],tbl_Kunder[Kundnr],tbl_Kunder[Kundnamn])</f>
        <v>Brellboxy AB</v>
      </c>
      <c r="J465" t="str">
        <f>_xlfn.XLOOKUP(tbl_Data[[#This Row],[Kundnr]],tbl_Kunder[Kundnr],tbl_Kunder[Kundkategori])</f>
        <v>IT- och telecom</v>
      </c>
      <c r="K465" t="str">
        <f>_xlfn.XLOOKUP(tbl_Data[[#This Row],[Kundnr]],tbl_Kunder[Kundnr],tbl_Kunder[Region])</f>
        <v>Syd</v>
      </c>
      <c r="L465" t="str">
        <f>_xlfn.XLOOKUP(tbl_Data[[#This Row],[Kundnr]],tbl_Kunder[Kundnr],tbl_Kunder[Kundansvarig])</f>
        <v>Mac Winson</v>
      </c>
    </row>
    <row r="466" spans="1:12" x14ac:dyDescent="0.25">
      <c r="A466" s="1">
        <v>45656</v>
      </c>
      <c r="B466">
        <v>1007</v>
      </c>
      <c r="C466" t="s">
        <v>14</v>
      </c>
      <c r="D466" t="s">
        <v>15</v>
      </c>
      <c r="E466" t="s">
        <v>16</v>
      </c>
      <c r="F466">
        <v>2</v>
      </c>
      <c r="G466" s="2">
        <v>2176</v>
      </c>
      <c r="H466" s="2">
        <v>704</v>
      </c>
      <c r="I466" t="str">
        <f>_xlfn.XLOOKUP(tbl_Data[[#This Row],[Kundnr]],tbl_Kunder[Kundnr],tbl_Kunder[Kundnamn])</f>
        <v>Rellaxion AB</v>
      </c>
      <c r="J466" t="str">
        <f>_xlfn.XLOOKUP(tbl_Data[[#This Row],[Kundnr]],tbl_Kunder[Kundnr],tbl_Kunder[Kundkategori])</f>
        <v>Tillverkning</v>
      </c>
      <c r="K466" t="str">
        <f>_xlfn.XLOOKUP(tbl_Data[[#This Row],[Kundnr]],tbl_Kunder[Kundnr],tbl_Kunder[Region])</f>
        <v>Väst</v>
      </c>
      <c r="L466" t="str">
        <f>_xlfn.XLOOKUP(tbl_Data[[#This Row],[Kundnr]],tbl_Kunder[Kundnr],tbl_Kunder[Kundansvarig])</f>
        <v>Manne Faktursson</v>
      </c>
    </row>
    <row r="467" spans="1:12" x14ac:dyDescent="0.25">
      <c r="A467" s="1">
        <v>45193</v>
      </c>
      <c r="B467">
        <v>1007</v>
      </c>
      <c r="C467" t="s">
        <v>21</v>
      </c>
      <c r="D467" t="s">
        <v>7</v>
      </c>
      <c r="E467" t="s">
        <v>16</v>
      </c>
      <c r="F467">
        <v>6</v>
      </c>
      <c r="G467" s="2">
        <v>5508</v>
      </c>
      <c r="H467" s="2">
        <v>1380</v>
      </c>
      <c r="I467" t="str">
        <f>_xlfn.XLOOKUP(tbl_Data[[#This Row],[Kundnr]],tbl_Kunder[Kundnr],tbl_Kunder[Kundnamn])</f>
        <v>Rellaxion AB</v>
      </c>
      <c r="J467" t="str">
        <f>_xlfn.XLOOKUP(tbl_Data[[#This Row],[Kundnr]],tbl_Kunder[Kundnr],tbl_Kunder[Kundkategori])</f>
        <v>Tillverkning</v>
      </c>
      <c r="K467" t="str">
        <f>_xlfn.XLOOKUP(tbl_Data[[#This Row],[Kundnr]],tbl_Kunder[Kundnr],tbl_Kunder[Region])</f>
        <v>Väst</v>
      </c>
      <c r="L467" t="str">
        <f>_xlfn.XLOOKUP(tbl_Data[[#This Row],[Kundnr]],tbl_Kunder[Kundnr],tbl_Kunder[Kundansvarig])</f>
        <v>Manne Faktursson</v>
      </c>
    </row>
    <row r="468" spans="1:12" x14ac:dyDescent="0.25">
      <c r="A468" s="1">
        <v>45538</v>
      </c>
      <c r="B468">
        <v>1005</v>
      </c>
      <c r="C468" t="s">
        <v>10</v>
      </c>
      <c r="D468" t="s">
        <v>7</v>
      </c>
      <c r="E468" t="s">
        <v>8</v>
      </c>
      <c r="F468">
        <v>15</v>
      </c>
      <c r="G468" s="2">
        <v>14832.000000000002</v>
      </c>
      <c r="H468" s="2">
        <v>4872.0000000000018</v>
      </c>
      <c r="I468" t="str">
        <f>_xlfn.XLOOKUP(tbl_Data[[#This Row],[Kundnr]],tbl_Kunder[Kundnr],tbl_Kunder[Kundnamn])</f>
        <v>Prefolkia AB</v>
      </c>
      <c r="J468" t="str">
        <f>_xlfn.XLOOKUP(tbl_Data[[#This Row],[Kundnr]],tbl_Kunder[Kundnr],tbl_Kunder[Kundkategori])</f>
        <v>IT- och telecom</v>
      </c>
      <c r="K468" t="str">
        <f>_xlfn.XLOOKUP(tbl_Data[[#This Row],[Kundnr]],tbl_Kunder[Kundnr],tbl_Kunder[Region])</f>
        <v>Öst</v>
      </c>
      <c r="L468" t="str">
        <f>_xlfn.XLOOKUP(tbl_Data[[#This Row],[Kundnr]],tbl_Kunder[Kundnr],tbl_Kunder[Kundansvarig])</f>
        <v>Mac Winson</v>
      </c>
    </row>
    <row r="469" spans="1:12" x14ac:dyDescent="0.25">
      <c r="A469" s="1">
        <v>45498</v>
      </c>
      <c r="B469">
        <v>1001</v>
      </c>
      <c r="C469" t="s">
        <v>21</v>
      </c>
      <c r="D469" t="s">
        <v>7</v>
      </c>
      <c r="E469" t="s">
        <v>8</v>
      </c>
      <c r="F469">
        <v>15</v>
      </c>
      <c r="G469" s="2">
        <v>17172</v>
      </c>
      <c r="H469" s="2">
        <v>6852</v>
      </c>
      <c r="I469" t="str">
        <f>_xlfn.XLOOKUP(tbl_Data[[#This Row],[Kundnr]],tbl_Kunder[Kundnr],tbl_Kunder[Kundnamn])</f>
        <v>Telefonera Mera AB</v>
      </c>
      <c r="J469" t="str">
        <f>_xlfn.XLOOKUP(tbl_Data[[#This Row],[Kundnr]],tbl_Kunder[Kundnr],tbl_Kunder[Kundkategori])</f>
        <v>IT- och telecom</v>
      </c>
      <c r="K469" t="str">
        <f>_xlfn.XLOOKUP(tbl_Data[[#This Row],[Kundnr]],tbl_Kunder[Kundnr],tbl_Kunder[Region])</f>
        <v>Väst</v>
      </c>
      <c r="L469" t="str">
        <f>_xlfn.XLOOKUP(tbl_Data[[#This Row],[Kundnr]],tbl_Kunder[Kundnr],tbl_Kunder[Kundansvarig])</f>
        <v>Mac Winson</v>
      </c>
    </row>
    <row r="470" spans="1:12" x14ac:dyDescent="0.25">
      <c r="A470" s="1">
        <v>45381</v>
      </c>
      <c r="B470">
        <v>1007</v>
      </c>
      <c r="C470" t="s">
        <v>10</v>
      </c>
      <c r="D470" t="s">
        <v>7</v>
      </c>
      <c r="E470" t="s">
        <v>16</v>
      </c>
      <c r="F470">
        <v>17</v>
      </c>
      <c r="G470" s="2">
        <v>13872</v>
      </c>
      <c r="H470" s="2">
        <v>2584</v>
      </c>
      <c r="I470" t="str">
        <f>_xlfn.XLOOKUP(tbl_Data[[#This Row],[Kundnr]],tbl_Kunder[Kundnr],tbl_Kunder[Kundnamn])</f>
        <v>Rellaxion AB</v>
      </c>
      <c r="J470" t="str">
        <f>_xlfn.XLOOKUP(tbl_Data[[#This Row],[Kundnr]],tbl_Kunder[Kundnr],tbl_Kunder[Kundkategori])</f>
        <v>Tillverkning</v>
      </c>
      <c r="K470" t="str">
        <f>_xlfn.XLOOKUP(tbl_Data[[#This Row],[Kundnr]],tbl_Kunder[Kundnr],tbl_Kunder[Region])</f>
        <v>Väst</v>
      </c>
      <c r="L470" t="str">
        <f>_xlfn.XLOOKUP(tbl_Data[[#This Row],[Kundnr]],tbl_Kunder[Kundnr],tbl_Kunder[Kundansvarig])</f>
        <v>Manne Faktursson</v>
      </c>
    </row>
    <row r="471" spans="1:12" x14ac:dyDescent="0.25">
      <c r="A471" s="1">
        <v>45099</v>
      </c>
      <c r="B471">
        <v>1007</v>
      </c>
      <c r="C471" t="s">
        <v>14</v>
      </c>
      <c r="D471" t="s">
        <v>15</v>
      </c>
      <c r="E471" t="s">
        <v>16</v>
      </c>
      <c r="F471">
        <v>12</v>
      </c>
      <c r="G471" s="2">
        <v>13056</v>
      </c>
      <c r="H471" s="2">
        <v>4224</v>
      </c>
      <c r="I471" t="str">
        <f>_xlfn.XLOOKUP(tbl_Data[[#This Row],[Kundnr]],tbl_Kunder[Kundnr],tbl_Kunder[Kundnamn])</f>
        <v>Rellaxion AB</v>
      </c>
      <c r="J471" t="str">
        <f>_xlfn.XLOOKUP(tbl_Data[[#This Row],[Kundnr]],tbl_Kunder[Kundnr],tbl_Kunder[Kundkategori])</f>
        <v>Tillverkning</v>
      </c>
      <c r="K471" t="str">
        <f>_xlfn.XLOOKUP(tbl_Data[[#This Row],[Kundnr]],tbl_Kunder[Kundnr],tbl_Kunder[Region])</f>
        <v>Väst</v>
      </c>
      <c r="L471" t="str">
        <f>_xlfn.XLOOKUP(tbl_Data[[#This Row],[Kundnr]],tbl_Kunder[Kundnr],tbl_Kunder[Kundansvarig])</f>
        <v>Manne Faktursson</v>
      </c>
    </row>
    <row r="472" spans="1:12" x14ac:dyDescent="0.25">
      <c r="A472" s="1">
        <v>45026</v>
      </c>
      <c r="B472">
        <v>1001</v>
      </c>
      <c r="C472" t="s">
        <v>10</v>
      </c>
      <c r="D472" t="s">
        <v>7</v>
      </c>
      <c r="E472" t="s">
        <v>8</v>
      </c>
      <c r="F472">
        <v>27</v>
      </c>
      <c r="G472" s="2">
        <v>27475.200000000001</v>
      </c>
      <c r="H472" s="2">
        <v>9547.2000000000007</v>
      </c>
      <c r="I472" t="str">
        <f>_xlfn.XLOOKUP(tbl_Data[[#This Row],[Kundnr]],tbl_Kunder[Kundnr],tbl_Kunder[Kundnamn])</f>
        <v>Telefonera Mera AB</v>
      </c>
      <c r="J472" t="str">
        <f>_xlfn.XLOOKUP(tbl_Data[[#This Row],[Kundnr]],tbl_Kunder[Kundnr],tbl_Kunder[Kundkategori])</f>
        <v>IT- och telecom</v>
      </c>
      <c r="K472" t="str">
        <f>_xlfn.XLOOKUP(tbl_Data[[#This Row],[Kundnr]],tbl_Kunder[Kundnr],tbl_Kunder[Region])</f>
        <v>Väst</v>
      </c>
      <c r="L472" t="str">
        <f>_xlfn.XLOOKUP(tbl_Data[[#This Row],[Kundnr]],tbl_Kunder[Kundnr],tbl_Kunder[Kundansvarig])</f>
        <v>Mac Winson</v>
      </c>
    </row>
    <row r="473" spans="1:12" x14ac:dyDescent="0.25">
      <c r="A473" s="1">
        <v>45033</v>
      </c>
      <c r="B473">
        <v>1003</v>
      </c>
      <c r="C473" t="s">
        <v>21</v>
      </c>
      <c r="D473" t="s">
        <v>7</v>
      </c>
      <c r="E473" t="s">
        <v>12</v>
      </c>
      <c r="F473">
        <v>11</v>
      </c>
      <c r="G473" s="2">
        <v>12474</v>
      </c>
      <c r="H473" s="2">
        <v>4906</v>
      </c>
      <c r="I473" t="str">
        <f>_xlfn.XLOOKUP(tbl_Data[[#This Row],[Kundnr]],tbl_Kunder[Kundnr],tbl_Kunder[Kundnamn])</f>
        <v>Vårdia AB</v>
      </c>
      <c r="J473" t="str">
        <f>_xlfn.XLOOKUP(tbl_Data[[#This Row],[Kundnr]],tbl_Kunder[Kundnr],tbl_Kunder[Kundkategori])</f>
        <v>Offentligt</v>
      </c>
      <c r="K473" t="str">
        <f>_xlfn.XLOOKUP(tbl_Data[[#This Row],[Kundnr]],tbl_Kunder[Kundnr],tbl_Kunder[Region])</f>
        <v>Syd</v>
      </c>
      <c r="L473" t="str">
        <f>_xlfn.XLOOKUP(tbl_Data[[#This Row],[Kundnr]],tbl_Kunder[Kundnr],tbl_Kunder[Kundansvarig])</f>
        <v>Clint Billton</v>
      </c>
    </row>
    <row r="474" spans="1:12" x14ac:dyDescent="0.25">
      <c r="A474" s="1">
        <v>45458</v>
      </c>
      <c r="B474">
        <v>1002</v>
      </c>
      <c r="C474" t="s">
        <v>23</v>
      </c>
      <c r="D474" t="s">
        <v>15</v>
      </c>
      <c r="E474" t="s">
        <v>8</v>
      </c>
      <c r="F474">
        <v>9</v>
      </c>
      <c r="G474" s="2">
        <v>11970</v>
      </c>
      <c r="H474" s="2">
        <v>5130</v>
      </c>
      <c r="I474" t="str">
        <f>_xlfn.XLOOKUP(tbl_Data[[#This Row],[Kundnr]],tbl_Kunder[Kundnr],tbl_Kunder[Kundnamn])</f>
        <v>Brellboxy AB</v>
      </c>
      <c r="J474" t="str">
        <f>_xlfn.XLOOKUP(tbl_Data[[#This Row],[Kundnr]],tbl_Kunder[Kundnr],tbl_Kunder[Kundkategori])</f>
        <v>IT- och telecom</v>
      </c>
      <c r="K474" t="str">
        <f>_xlfn.XLOOKUP(tbl_Data[[#This Row],[Kundnr]],tbl_Kunder[Kundnr],tbl_Kunder[Region])</f>
        <v>Syd</v>
      </c>
      <c r="L474" t="str">
        <f>_xlfn.XLOOKUP(tbl_Data[[#This Row],[Kundnr]],tbl_Kunder[Kundnr],tbl_Kunder[Kundansvarig])</f>
        <v>Mac Winson</v>
      </c>
    </row>
    <row r="475" spans="1:12" x14ac:dyDescent="0.25">
      <c r="A475" s="1">
        <v>45243</v>
      </c>
      <c r="B475">
        <v>1002</v>
      </c>
      <c r="C475" t="s">
        <v>19</v>
      </c>
      <c r="D475" t="s">
        <v>7</v>
      </c>
      <c r="E475" t="s">
        <v>8</v>
      </c>
      <c r="F475">
        <v>8</v>
      </c>
      <c r="G475" s="2">
        <v>8816</v>
      </c>
      <c r="H475" s="2">
        <v>3376</v>
      </c>
      <c r="I475" t="str">
        <f>_xlfn.XLOOKUP(tbl_Data[[#This Row],[Kundnr]],tbl_Kunder[Kundnr],tbl_Kunder[Kundnamn])</f>
        <v>Brellboxy AB</v>
      </c>
      <c r="J475" t="str">
        <f>_xlfn.XLOOKUP(tbl_Data[[#This Row],[Kundnr]],tbl_Kunder[Kundnr],tbl_Kunder[Kundkategori])</f>
        <v>IT- och telecom</v>
      </c>
      <c r="K475" t="str">
        <f>_xlfn.XLOOKUP(tbl_Data[[#This Row],[Kundnr]],tbl_Kunder[Kundnr],tbl_Kunder[Region])</f>
        <v>Syd</v>
      </c>
      <c r="L475" t="str">
        <f>_xlfn.XLOOKUP(tbl_Data[[#This Row],[Kundnr]],tbl_Kunder[Kundnr],tbl_Kunder[Kundansvarig])</f>
        <v>Mac Winson</v>
      </c>
    </row>
    <row r="476" spans="1:12" x14ac:dyDescent="0.25">
      <c r="A476" s="1">
        <v>45256</v>
      </c>
      <c r="B476">
        <v>1008</v>
      </c>
      <c r="C476" t="s">
        <v>10</v>
      </c>
      <c r="D476" t="s">
        <v>7</v>
      </c>
      <c r="E476" t="s">
        <v>17</v>
      </c>
      <c r="F476">
        <v>12</v>
      </c>
      <c r="G476" s="2">
        <v>11520</v>
      </c>
      <c r="H476" s="2">
        <v>3552</v>
      </c>
      <c r="I476" t="str">
        <f>_xlfn.XLOOKUP(tbl_Data[[#This Row],[Kundnr]],tbl_Kunder[Kundnr],tbl_Kunder[Kundnamn])</f>
        <v>Rödtand AB</v>
      </c>
      <c r="J476" t="str">
        <f>_xlfn.XLOOKUP(tbl_Data[[#This Row],[Kundnr]],tbl_Kunder[Kundnr],tbl_Kunder[Kundkategori])</f>
        <v>Livsmedel</v>
      </c>
      <c r="K476" t="str">
        <f>_xlfn.XLOOKUP(tbl_Data[[#This Row],[Kundnr]],tbl_Kunder[Kundnr],tbl_Kunder[Region])</f>
        <v>Väst</v>
      </c>
      <c r="L476" t="str">
        <f>_xlfn.XLOOKUP(tbl_Data[[#This Row],[Kundnr]],tbl_Kunder[Kundnr],tbl_Kunder[Kundansvarig])</f>
        <v>Malte Svensson</v>
      </c>
    </row>
    <row r="477" spans="1:12" x14ac:dyDescent="0.25">
      <c r="A477" s="1">
        <v>45072</v>
      </c>
      <c r="B477">
        <v>1004</v>
      </c>
      <c r="C477" t="s">
        <v>6</v>
      </c>
      <c r="D477" t="s">
        <v>7</v>
      </c>
      <c r="E477" t="s">
        <v>16</v>
      </c>
      <c r="F477">
        <v>23</v>
      </c>
      <c r="G477" s="2">
        <v>31372</v>
      </c>
      <c r="H477" s="2">
        <v>17572</v>
      </c>
      <c r="I477" t="str">
        <f>_xlfn.XLOOKUP(tbl_Data[[#This Row],[Kundnr]],tbl_Kunder[Kundnr],tbl_Kunder[Kundnamn])</f>
        <v>Mellerix AB</v>
      </c>
      <c r="J477" t="str">
        <f>_xlfn.XLOOKUP(tbl_Data[[#This Row],[Kundnr]],tbl_Kunder[Kundnr],tbl_Kunder[Kundkategori])</f>
        <v>Tillverkning</v>
      </c>
      <c r="K477" t="str">
        <f>_xlfn.XLOOKUP(tbl_Data[[#This Row],[Kundnr]],tbl_Kunder[Kundnr],tbl_Kunder[Region])</f>
        <v>Syd</v>
      </c>
      <c r="L477" t="str">
        <f>_xlfn.XLOOKUP(tbl_Data[[#This Row],[Kundnr]],tbl_Kunder[Kundnr],tbl_Kunder[Kundansvarig])</f>
        <v>Manne Faktursson</v>
      </c>
    </row>
    <row r="478" spans="1:12" x14ac:dyDescent="0.25">
      <c r="A478" s="1">
        <v>45439</v>
      </c>
      <c r="B478">
        <v>1008</v>
      </c>
      <c r="C478" t="s">
        <v>10</v>
      </c>
      <c r="D478" t="s">
        <v>7</v>
      </c>
      <c r="E478" t="s">
        <v>17</v>
      </c>
      <c r="F478">
        <v>25</v>
      </c>
      <c r="G478" s="2">
        <v>24000</v>
      </c>
      <c r="H478" s="2">
        <v>7400</v>
      </c>
      <c r="I478" t="str">
        <f>_xlfn.XLOOKUP(tbl_Data[[#This Row],[Kundnr]],tbl_Kunder[Kundnr],tbl_Kunder[Kundnamn])</f>
        <v>Rödtand AB</v>
      </c>
      <c r="J478" t="str">
        <f>_xlfn.XLOOKUP(tbl_Data[[#This Row],[Kundnr]],tbl_Kunder[Kundnr],tbl_Kunder[Kundkategori])</f>
        <v>Livsmedel</v>
      </c>
      <c r="K478" t="str">
        <f>_xlfn.XLOOKUP(tbl_Data[[#This Row],[Kundnr]],tbl_Kunder[Kundnr],tbl_Kunder[Region])</f>
        <v>Väst</v>
      </c>
      <c r="L478" t="str">
        <f>_xlfn.XLOOKUP(tbl_Data[[#This Row],[Kundnr]],tbl_Kunder[Kundnr],tbl_Kunder[Kundansvarig])</f>
        <v>Malte Svensson</v>
      </c>
    </row>
    <row r="479" spans="1:12" x14ac:dyDescent="0.25">
      <c r="A479" s="1">
        <v>45290</v>
      </c>
      <c r="B479">
        <v>1005</v>
      </c>
      <c r="C479" t="s">
        <v>23</v>
      </c>
      <c r="D479" t="s">
        <v>15</v>
      </c>
      <c r="E479" t="s">
        <v>8</v>
      </c>
      <c r="F479">
        <v>17</v>
      </c>
      <c r="G479" s="2">
        <v>24514</v>
      </c>
      <c r="H479" s="2">
        <v>11594</v>
      </c>
      <c r="I479" t="str">
        <f>_xlfn.XLOOKUP(tbl_Data[[#This Row],[Kundnr]],tbl_Kunder[Kundnr],tbl_Kunder[Kundnamn])</f>
        <v>Prefolkia AB</v>
      </c>
      <c r="J479" t="str">
        <f>_xlfn.XLOOKUP(tbl_Data[[#This Row],[Kundnr]],tbl_Kunder[Kundnr],tbl_Kunder[Kundkategori])</f>
        <v>IT- och telecom</v>
      </c>
      <c r="K479" t="str">
        <f>_xlfn.XLOOKUP(tbl_Data[[#This Row],[Kundnr]],tbl_Kunder[Kundnr],tbl_Kunder[Region])</f>
        <v>Öst</v>
      </c>
      <c r="L479" t="str">
        <f>_xlfn.XLOOKUP(tbl_Data[[#This Row],[Kundnr]],tbl_Kunder[Kundnr],tbl_Kunder[Kundansvarig])</f>
        <v>Mac Winson</v>
      </c>
    </row>
    <row r="480" spans="1:12" x14ac:dyDescent="0.25">
      <c r="A480" s="1">
        <v>45112</v>
      </c>
      <c r="B480">
        <v>1007</v>
      </c>
      <c r="C480" t="s">
        <v>14</v>
      </c>
      <c r="D480" t="s">
        <v>15</v>
      </c>
      <c r="E480" t="s">
        <v>16</v>
      </c>
      <c r="F480">
        <v>30</v>
      </c>
      <c r="G480" s="2">
        <v>32640</v>
      </c>
      <c r="H480" s="2">
        <v>10560</v>
      </c>
      <c r="I480" t="str">
        <f>_xlfn.XLOOKUP(tbl_Data[[#This Row],[Kundnr]],tbl_Kunder[Kundnr],tbl_Kunder[Kundnamn])</f>
        <v>Rellaxion AB</v>
      </c>
      <c r="J480" t="str">
        <f>_xlfn.XLOOKUP(tbl_Data[[#This Row],[Kundnr]],tbl_Kunder[Kundnr],tbl_Kunder[Kundkategori])</f>
        <v>Tillverkning</v>
      </c>
      <c r="K480" t="str">
        <f>_xlfn.XLOOKUP(tbl_Data[[#This Row],[Kundnr]],tbl_Kunder[Kundnr],tbl_Kunder[Region])</f>
        <v>Väst</v>
      </c>
      <c r="L480" t="str">
        <f>_xlfn.XLOOKUP(tbl_Data[[#This Row],[Kundnr]],tbl_Kunder[Kundnr],tbl_Kunder[Kundansvarig])</f>
        <v>Manne Faktursson</v>
      </c>
    </row>
    <row r="481" spans="1:12" x14ac:dyDescent="0.25">
      <c r="A481" s="1">
        <v>45654</v>
      </c>
      <c r="B481">
        <v>1010</v>
      </c>
      <c r="C481" t="s">
        <v>19</v>
      </c>
      <c r="D481" t="s">
        <v>7</v>
      </c>
      <c r="E481" t="s">
        <v>17</v>
      </c>
      <c r="F481">
        <v>17</v>
      </c>
      <c r="G481" s="2">
        <v>15578.800000000001</v>
      </c>
      <c r="H481" s="2">
        <v>4018.8000000000011</v>
      </c>
      <c r="I481" t="str">
        <f>_xlfn.XLOOKUP(tbl_Data[[#This Row],[Kundnr]],tbl_Kunder[Kundnr],tbl_Kunder[Kundnamn])</f>
        <v>Trollerilådan AB</v>
      </c>
      <c r="J481" t="str">
        <f>_xlfn.XLOOKUP(tbl_Data[[#This Row],[Kundnr]],tbl_Kunder[Kundnr],tbl_Kunder[Kundkategori])</f>
        <v>Livsmedel</v>
      </c>
      <c r="K481" t="str">
        <f>_xlfn.XLOOKUP(tbl_Data[[#This Row],[Kundnr]],tbl_Kunder[Kundnr],tbl_Kunder[Region])</f>
        <v>Syd</v>
      </c>
      <c r="L481" t="str">
        <f>_xlfn.XLOOKUP(tbl_Data[[#This Row],[Kundnr]],tbl_Kunder[Kundnr],tbl_Kunder[Kundansvarig])</f>
        <v>Malte Svensson</v>
      </c>
    </row>
    <row r="482" spans="1:12" x14ac:dyDescent="0.25">
      <c r="A482" s="1">
        <v>45265</v>
      </c>
      <c r="B482">
        <v>1001</v>
      </c>
      <c r="C482" t="s">
        <v>14</v>
      </c>
      <c r="D482" t="s">
        <v>15</v>
      </c>
      <c r="E482" t="s">
        <v>8</v>
      </c>
      <c r="F482">
        <v>5</v>
      </c>
      <c r="G482" s="2">
        <v>6784.0000000000009</v>
      </c>
      <c r="H482" s="2">
        <v>3104.0000000000009</v>
      </c>
      <c r="I482" t="str">
        <f>_xlfn.XLOOKUP(tbl_Data[[#This Row],[Kundnr]],tbl_Kunder[Kundnr],tbl_Kunder[Kundnamn])</f>
        <v>Telefonera Mera AB</v>
      </c>
      <c r="J482" t="str">
        <f>_xlfn.XLOOKUP(tbl_Data[[#This Row],[Kundnr]],tbl_Kunder[Kundnr],tbl_Kunder[Kundkategori])</f>
        <v>IT- och telecom</v>
      </c>
      <c r="K482" t="str">
        <f>_xlfn.XLOOKUP(tbl_Data[[#This Row],[Kundnr]],tbl_Kunder[Kundnr],tbl_Kunder[Region])</f>
        <v>Väst</v>
      </c>
      <c r="L482" t="str">
        <f>_xlfn.XLOOKUP(tbl_Data[[#This Row],[Kundnr]],tbl_Kunder[Kundnr],tbl_Kunder[Kundansvarig])</f>
        <v>Mac Winson</v>
      </c>
    </row>
    <row r="483" spans="1:12" x14ac:dyDescent="0.25">
      <c r="A483" s="1">
        <v>45334</v>
      </c>
      <c r="B483">
        <v>1005</v>
      </c>
      <c r="C483" t="s">
        <v>20</v>
      </c>
      <c r="D483" t="s">
        <v>15</v>
      </c>
      <c r="E483" t="s">
        <v>8</v>
      </c>
      <c r="F483">
        <v>10</v>
      </c>
      <c r="G483" s="2">
        <v>16068</v>
      </c>
      <c r="H483" s="2">
        <v>7588</v>
      </c>
      <c r="I483" t="str">
        <f>_xlfn.XLOOKUP(tbl_Data[[#This Row],[Kundnr]],tbl_Kunder[Kundnr],tbl_Kunder[Kundnamn])</f>
        <v>Prefolkia AB</v>
      </c>
      <c r="J483" t="str">
        <f>_xlfn.XLOOKUP(tbl_Data[[#This Row],[Kundnr]],tbl_Kunder[Kundnr],tbl_Kunder[Kundkategori])</f>
        <v>IT- och telecom</v>
      </c>
      <c r="K483" t="str">
        <f>_xlfn.XLOOKUP(tbl_Data[[#This Row],[Kundnr]],tbl_Kunder[Kundnr],tbl_Kunder[Region])</f>
        <v>Öst</v>
      </c>
      <c r="L483" t="str">
        <f>_xlfn.XLOOKUP(tbl_Data[[#This Row],[Kundnr]],tbl_Kunder[Kundnr],tbl_Kunder[Kundansvarig])</f>
        <v>Mac Winson</v>
      </c>
    </row>
    <row r="484" spans="1:12" x14ac:dyDescent="0.25">
      <c r="A484" s="1">
        <v>45030</v>
      </c>
      <c r="B484">
        <v>1011</v>
      </c>
      <c r="C484" t="s">
        <v>21</v>
      </c>
      <c r="D484" t="s">
        <v>7</v>
      </c>
      <c r="E484" t="s">
        <v>12</v>
      </c>
      <c r="F484">
        <v>21</v>
      </c>
      <c r="G484" s="2">
        <v>22453.200000000001</v>
      </c>
      <c r="H484" s="2">
        <v>8005.2000000000007</v>
      </c>
      <c r="I484" t="str">
        <f>_xlfn.XLOOKUP(tbl_Data[[#This Row],[Kundnr]],tbl_Kunder[Kundnr],tbl_Kunder[Kundnamn])</f>
        <v>Skolia AB</v>
      </c>
      <c r="J484" t="str">
        <f>_xlfn.XLOOKUP(tbl_Data[[#This Row],[Kundnr]],tbl_Kunder[Kundnr],tbl_Kunder[Kundkategori])</f>
        <v>Offentligt</v>
      </c>
      <c r="K484" t="str">
        <f>_xlfn.XLOOKUP(tbl_Data[[#This Row],[Kundnr]],tbl_Kunder[Kundnr],tbl_Kunder[Region])</f>
        <v>Öst</v>
      </c>
      <c r="L484" t="str">
        <f>_xlfn.XLOOKUP(tbl_Data[[#This Row],[Kundnr]],tbl_Kunder[Kundnr],tbl_Kunder[Kundansvarig])</f>
        <v>Clint Billton</v>
      </c>
    </row>
    <row r="485" spans="1:12" x14ac:dyDescent="0.25">
      <c r="A485" s="1">
        <v>45395</v>
      </c>
      <c r="B485">
        <v>1008</v>
      </c>
      <c r="C485" t="s">
        <v>21</v>
      </c>
      <c r="D485" t="s">
        <v>7</v>
      </c>
      <c r="E485" t="s">
        <v>17</v>
      </c>
      <c r="F485">
        <v>20</v>
      </c>
      <c r="G485" s="2">
        <v>21600</v>
      </c>
      <c r="H485" s="2">
        <v>7840</v>
      </c>
      <c r="I485" t="str">
        <f>_xlfn.XLOOKUP(tbl_Data[[#This Row],[Kundnr]],tbl_Kunder[Kundnr],tbl_Kunder[Kundnamn])</f>
        <v>Rödtand AB</v>
      </c>
      <c r="J485" t="str">
        <f>_xlfn.XLOOKUP(tbl_Data[[#This Row],[Kundnr]],tbl_Kunder[Kundnr],tbl_Kunder[Kundkategori])</f>
        <v>Livsmedel</v>
      </c>
      <c r="K485" t="str">
        <f>_xlfn.XLOOKUP(tbl_Data[[#This Row],[Kundnr]],tbl_Kunder[Kundnr],tbl_Kunder[Region])</f>
        <v>Väst</v>
      </c>
      <c r="L485" t="str">
        <f>_xlfn.XLOOKUP(tbl_Data[[#This Row],[Kundnr]],tbl_Kunder[Kundnr],tbl_Kunder[Kundansvarig])</f>
        <v>Malte Svensson</v>
      </c>
    </row>
    <row r="486" spans="1:12" x14ac:dyDescent="0.25">
      <c r="A486" s="1">
        <v>45625</v>
      </c>
      <c r="B486">
        <v>1004</v>
      </c>
      <c r="C486" t="s">
        <v>23</v>
      </c>
      <c r="D486" t="s">
        <v>15</v>
      </c>
      <c r="E486" t="s">
        <v>16</v>
      </c>
      <c r="F486">
        <v>19</v>
      </c>
      <c r="G486" s="2">
        <v>29260.000000000004</v>
      </c>
      <c r="H486" s="2">
        <v>14820.000000000004</v>
      </c>
      <c r="I486" t="str">
        <f>_xlfn.XLOOKUP(tbl_Data[[#This Row],[Kundnr]],tbl_Kunder[Kundnr],tbl_Kunder[Kundnamn])</f>
        <v>Mellerix AB</v>
      </c>
      <c r="J486" t="str">
        <f>_xlfn.XLOOKUP(tbl_Data[[#This Row],[Kundnr]],tbl_Kunder[Kundnr],tbl_Kunder[Kundkategori])</f>
        <v>Tillverkning</v>
      </c>
      <c r="K486" t="str">
        <f>_xlfn.XLOOKUP(tbl_Data[[#This Row],[Kundnr]],tbl_Kunder[Kundnr],tbl_Kunder[Region])</f>
        <v>Syd</v>
      </c>
      <c r="L486" t="str">
        <f>_xlfn.XLOOKUP(tbl_Data[[#This Row],[Kundnr]],tbl_Kunder[Kundnr],tbl_Kunder[Kundansvarig])</f>
        <v>Manne Faktursson</v>
      </c>
    </row>
    <row r="487" spans="1:12" x14ac:dyDescent="0.25">
      <c r="A487" s="1">
        <v>44999</v>
      </c>
      <c r="B487">
        <v>1005</v>
      </c>
      <c r="C487" t="s">
        <v>19</v>
      </c>
      <c r="D487" t="s">
        <v>7</v>
      </c>
      <c r="E487" t="s">
        <v>8</v>
      </c>
      <c r="F487">
        <v>21</v>
      </c>
      <c r="G487" s="2">
        <v>25090.799999999999</v>
      </c>
      <c r="H487" s="2">
        <v>10810.8</v>
      </c>
      <c r="I487" t="str">
        <f>_xlfn.XLOOKUP(tbl_Data[[#This Row],[Kundnr]],tbl_Kunder[Kundnr],tbl_Kunder[Kundnamn])</f>
        <v>Prefolkia AB</v>
      </c>
      <c r="J487" t="str">
        <f>_xlfn.XLOOKUP(tbl_Data[[#This Row],[Kundnr]],tbl_Kunder[Kundnr],tbl_Kunder[Kundkategori])</f>
        <v>IT- och telecom</v>
      </c>
      <c r="K487" t="str">
        <f>_xlfn.XLOOKUP(tbl_Data[[#This Row],[Kundnr]],tbl_Kunder[Kundnr],tbl_Kunder[Region])</f>
        <v>Öst</v>
      </c>
      <c r="L487" t="str">
        <f>_xlfn.XLOOKUP(tbl_Data[[#This Row],[Kundnr]],tbl_Kunder[Kundnr],tbl_Kunder[Kundansvarig])</f>
        <v>Mac Winson</v>
      </c>
    </row>
    <row r="488" spans="1:12" x14ac:dyDescent="0.25">
      <c r="A488" s="1">
        <v>45436</v>
      </c>
      <c r="B488">
        <v>1006</v>
      </c>
      <c r="C488" t="s">
        <v>23</v>
      </c>
      <c r="D488" t="s">
        <v>15</v>
      </c>
      <c r="E488" t="s">
        <v>17</v>
      </c>
      <c r="F488">
        <v>16</v>
      </c>
      <c r="G488" s="2">
        <v>20160</v>
      </c>
      <c r="H488" s="2">
        <v>8000</v>
      </c>
      <c r="I488" t="str">
        <f>_xlfn.XLOOKUP(tbl_Data[[#This Row],[Kundnr]],tbl_Kunder[Kundnr],tbl_Kunder[Kundnamn])</f>
        <v>Allcto AB</v>
      </c>
      <c r="J488" t="str">
        <f>_xlfn.XLOOKUP(tbl_Data[[#This Row],[Kundnr]],tbl_Kunder[Kundnr],tbl_Kunder[Kundkategori])</f>
        <v>Livsmedel</v>
      </c>
      <c r="K488" t="str">
        <f>_xlfn.XLOOKUP(tbl_Data[[#This Row],[Kundnr]],tbl_Kunder[Kundnr],tbl_Kunder[Region])</f>
        <v>Öst</v>
      </c>
      <c r="L488" t="str">
        <f>_xlfn.XLOOKUP(tbl_Data[[#This Row],[Kundnr]],tbl_Kunder[Kundnr],tbl_Kunder[Kundansvarig])</f>
        <v>Malte Svensson</v>
      </c>
    </row>
    <row r="489" spans="1:12" x14ac:dyDescent="0.25">
      <c r="A489" s="1">
        <v>44965</v>
      </c>
      <c r="B489">
        <v>1009</v>
      </c>
      <c r="C489" t="s">
        <v>23</v>
      </c>
      <c r="D489" t="s">
        <v>15</v>
      </c>
      <c r="E489" t="s">
        <v>16</v>
      </c>
      <c r="F489">
        <v>5</v>
      </c>
      <c r="G489" s="2">
        <v>6720</v>
      </c>
      <c r="H489" s="2">
        <v>2920</v>
      </c>
      <c r="I489" t="str">
        <f>_xlfn.XLOOKUP(tbl_Data[[#This Row],[Kundnr]],tbl_Kunder[Kundnr],tbl_Kunder[Kundnamn])</f>
        <v>Bollberga AB</v>
      </c>
      <c r="J489" t="str">
        <f>_xlfn.XLOOKUP(tbl_Data[[#This Row],[Kundnr]],tbl_Kunder[Kundnr],tbl_Kunder[Kundkategori])</f>
        <v>Tillverkning</v>
      </c>
      <c r="K489" t="str">
        <f>_xlfn.XLOOKUP(tbl_Data[[#This Row],[Kundnr]],tbl_Kunder[Kundnr],tbl_Kunder[Region])</f>
        <v>Öst</v>
      </c>
      <c r="L489" t="str">
        <f>_xlfn.XLOOKUP(tbl_Data[[#This Row],[Kundnr]],tbl_Kunder[Kundnr],tbl_Kunder[Kundansvarig])</f>
        <v>Manne Faktursson</v>
      </c>
    </row>
    <row r="490" spans="1:12" x14ac:dyDescent="0.25">
      <c r="A490" s="1">
        <v>45201</v>
      </c>
      <c r="B490">
        <v>1001</v>
      </c>
      <c r="C490" t="s">
        <v>21</v>
      </c>
      <c r="D490" t="s">
        <v>7</v>
      </c>
      <c r="E490" t="s">
        <v>8</v>
      </c>
      <c r="F490">
        <v>1</v>
      </c>
      <c r="G490" s="2">
        <v>1144.8</v>
      </c>
      <c r="H490" s="2">
        <v>456.79999999999995</v>
      </c>
      <c r="I490" t="str">
        <f>_xlfn.XLOOKUP(tbl_Data[[#This Row],[Kundnr]],tbl_Kunder[Kundnr],tbl_Kunder[Kundnamn])</f>
        <v>Telefonera Mera AB</v>
      </c>
      <c r="J490" t="str">
        <f>_xlfn.XLOOKUP(tbl_Data[[#This Row],[Kundnr]],tbl_Kunder[Kundnr],tbl_Kunder[Kundkategori])</f>
        <v>IT- och telecom</v>
      </c>
      <c r="K490" t="str">
        <f>_xlfn.XLOOKUP(tbl_Data[[#This Row],[Kundnr]],tbl_Kunder[Kundnr],tbl_Kunder[Region])</f>
        <v>Väst</v>
      </c>
      <c r="L490" t="str">
        <f>_xlfn.XLOOKUP(tbl_Data[[#This Row],[Kundnr]],tbl_Kunder[Kundnr],tbl_Kunder[Kundansvarig])</f>
        <v>Mac Winson</v>
      </c>
    </row>
    <row r="491" spans="1:12" x14ac:dyDescent="0.25">
      <c r="A491" s="1">
        <v>45073</v>
      </c>
      <c r="B491">
        <v>1001</v>
      </c>
      <c r="C491" t="s">
        <v>10</v>
      </c>
      <c r="D491" t="s">
        <v>7</v>
      </c>
      <c r="E491" t="s">
        <v>8</v>
      </c>
      <c r="F491">
        <v>17</v>
      </c>
      <c r="G491" s="2">
        <v>17299.2</v>
      </c>
      <c r="H491" s="2">
        <v>6011.2000000000007</v>
      </c>
      <c r="I491" t="str">
        <f>_xlfn.XLOOKUP(tbl_Data[[#This Row],[Kundnr]],tbl_Kunder[Kundnr],tbl_Kunder[Kundnamn])</f>
        <v>Telefonera Mera AB</v>
      </c>
      <c r="J491" t="str">
        <f>_xlfn.XLOOKUP(tbl_Data[[#This Row],[Kundnr]],tbl_Kunder[Kundnr],tbl_Kunder[Kundkategori])</f>
        <v>IT- och telecom</v>
      </c>
      <c r="K491" t="str">
        <f>_xlfn.XLOOKUP(tbl_Data[[#This Row],[Kundnr]],tbl_Kunder[Kundnr],tbl_Kunder[Region])</f>
        <v>Väst</v>
      </c>
      <c r="L491" t="str">
        <f>_xlfn.XLOOKUP(tbl_Data[[#This Row],[Kundnr]],tbl_Kunder[Kundnr],tbl_Kunder[Kundansvarig])</f>
        <v>Mac Winson</v>
      </c>
    </row>
    <row r="492" spans="1:12" x14ac:dyDescent="0.25">
      <c r="A492" s="1">
        <v>45656</v>
      </c>
      <c r="B492">
        <v>1005</v>
      </c>
      <c r="C492" t="s">
        <v>23</v>
      </c>
      <c r="D492" t="s">
        <v>15</v>
      </c>
      <c r="E492" t="s">
        <v>8</v>
      </c>
      <c r="F492">
        <v>29</v>
      </c>
      <c r="G492" s="2">
        <v>41818</v>
      </c>
      <c r="H492" s="2">
        <v>19778</v>
      </c>
      <c r="I492" t="str">
        <f>_xlfn.XLOOKUP(tbl_Data[[#This Row],[Kundnr]],tbl_Kunder[Kundnr],tbl_Kunder[Kundnamn])</f>
        <v>Prefolkia AB</v>
      </c>
      <c r="J492" t="str">
        <f>_xlfn.XLOOKUP(tbl_Data[[#This Row],[Kundnr]],tbl_Kunder[Kundnr],tbl_Kunder[Kundkategori])</f>
        <v>IT- och telecom</v>
      </c>
      <c r="K492" t="str">
        <f>_xlfn.XLOOKUP(tbl_Data[[#This Row],[Kundnr]],tbl_Kunder[Kundnr],tbl_Kunder[Region])</f>
        <v>Öst</v>
      </c>
      <c r="L492" t="str">
        <f>_xlfn.XLOOKUP(tbl_Data[[#This Row],[Kundnr]],tbl_Kunder[Kundnr],tbl_Kunder[Kundansvarig])</f>
        <v>Mac Winson</v>
      </c>
    </row>
    <row r="493" spans="1:12" x14ac:dyDescent="0.25">
      <c r="A493" s="1">
        <v>45378</v>
      </c>
      <c r="B493">
        <v>1008</v>
      </c>
      <c r="C493" t="s">
        <v>21</v>
      </c>
      <c r="D493" t="s">
        <v>7</v>
      </c>
      <c r="E493" t="s">
        <v>17</v>
      </c>
      <c r="F493">
        <v>12</v>
      </c>
      <c r="G493" s="2">
        <v>12960</v>
      </c>
      <c r="H493" s="2">
        <v>4704</v>
      </c>
      <c r="I493" t="str">
        <f>_xlfn.XLOOKUP(tbl_Data[[#This Row],[Kundnr]],tbl_Kunder[Kundnr],tbl_Kunder[Kundnamn])</f>
        <v>Rödtand AB</v>
      </c>
      <c r="J493" t="str">
        <f>_xlfn.XLOOKUP(tbl_Data[[#This Row],[Kundnr]],tbl_Kunder[Kundnr],tbl_Kunder[Kundkategori])</f>
        <v>Livsmedel</v>
      </c>
      <c r="K493" t="str">
        <f>_xlfn.XLOOKUP(tbl_Data[[#This Row],[Kundnr]],tbl_Kunder[Kundnr],tbl_Kunder[Region])</f>
        <v>Väst</v>
      </c>
      <c r="L493" t="str">
        <f>_xlfn.XLOOKUP(tbl_Data[[#This Row],[Kundnr]],tbl_Kunder[Kundnr],tbl_Kunder[Kundansvarig])</f>
        <v>Malte Svensson</v>
      </c>
    </row>
    <row r="494" spans="1:12" x14ac:dyDescent="0.25">
      <c r="A494" s="1">
        <v>45263</v>
      </c>
      <c r="B494">
        <v>1001</v>
      </c>
      <c r="C494" t="s">
        <v>20</v>
      </c>
      <c r="D494" t="s">
        <v>15</v>
      </c>
      <c r="E494" t="s">
        <v>8</v>
      </c>
      <c r="F494">
        <v>11</v>
      </c>
      <c r="G494" s="2">
        <v>18189.600000000002</v>
      </c>
      <c r="H494" s="2">
        <v>8861.6000000000022</v>
      </c>
      <c r="I494" t="str">
        <f>_xlfn.XLOOKUP(tbl_Data[[#This Row],[Kundnr]],tbl_Kunder[Kundnr],tbl_Kunder[Kundnamn])</f>
        <v>Telefonera Mera AB</v>
      </c>
      <c r="J494" t="str">
        <f>_xlfn.XLOOKUP(tbl_Data[[#This Row],[Kundnr]],tbl_Kunder[Kundnr],tbl_Kunder[Kundkategori])</f>
        <v>IT- och telecom</v>
      </c>
      <c r="K494" t="str">
        <f>_xlfn.XLOOKUP(tbl_Data[[#This Row],[Kundnr]],tbl_Kunder[Kundnr],tbl_Kunder[Region])</f>
        <v>Väst</v>
      </c>
      <c r="L494" t="str">
        <f>_xlfn.XLOOKUP(tbl_Data[[#This Row],[Kundnr]],tbl_Kunder[Kundnr],tbl_Kunder[Kundansvarig])</f>
        <v>Mac Winson</v>
      </c>
    </row>
    <row r="495" spans="1:12" x14ac:dyDescent="0.25">
      <c r="A495" s="1">
        <v>45376</v>
      </c>
      <c r="B495">
        <v>1006</v>
      </c>
      <c r="C495" t="s">
        <v>19</v>
      </c>
      <c r="D495" t="s">
        <v>7</v>
      </c>
      <c r="E495" t="s">
        <v>17</v>
      </c>
      <c r="F495">
        <v>8</v>
      </c>
      <c r="G495" s="2">
        <v>8352</v>
      </c>
      <c r="H495" s="2">
        <v>2912</v>
      </c>
      <c r="I495" t="str">
        <f>_xlfn.XLOOKUP(tbl_Data[[#This Row],[Kundnr]],tbl_Kunder[Kundnr],tbl_Kunder[Kundnamn])</f>
        <v>Allcto AB</v>
      </c>
      <c r="J495" t="str">
        <f>_xlfn.XLOOKUP(tbl_Data[[#This Row],[Kundnr]],tbl_Kunder[Kundnr],tbl_Kunder[Kundkategori])</f>
        <v>Livsmedel</v>
      </c>
      <c r="K495" t="str">
        <f>_xlfn.XLOOKUP(tbl_Data[[#This Row],[Kundnr]],tbl_Kunder[Kundnr],tbl_Kunder[Region])</f>
        <v>Öst</v>
      </c>
      <c r="L495" t="str">
        <f>_xlfn.XLOOKUP(tbl_Data[[#This Row],[Kundnr]],tbl_Kunder[Kundnr],tbl_Kunder[Kundansvarig])</f>
        <v>Malte Svensson</v>
      </c>
    </row>
    <row r="496" spans="1:12" x14ac:dyDescent="0.25">
      <c r="A496" s="1">
        <v>45196</v>
      </c>
      <c r="B496">
        <v>1001</v>
      </c>
      <c r="C496" t="s">
        <v>19</v>
      </c>
      <c r="D496" t="s">
        <v>7</v>
      </c>
      <c r="E496" t="s">
        <v>8</v>
      </c>
      <c r="F496">
        <v>25</v>
      </c>
      <c r="G496" s="2">
        <v>30740.000000000004</v>
      </c>
      <c r="H496" s="2">
        <v>13740.000000000004</v>
      </c>
      <c r="I496" t="str">
        <f>_xlfn.XLOOKUP(tbl_Data[[#This Row],[Kundnr]],tbl_Kunder[Kundnr],tbl_Kunder[Kundnamn])</f>
        <v>Telefonera Mera AB</v>
      </c>
      <c r="J496" t="str">
        <f>_xlfn.XLOOKUP(tbl_Data[[#This Row],[Kundnr]],tbl_Kunder[Kundnr],tbl_Kunder[Kundkategori])</f>
        <v>IT- och telecom</v>
      </c>
      <c r="K496" t="str">
        <f>_xlfn.XLOOKUP(tbl_Data[[#This Row],[Kundnr]],tbl_Kunder[Kundnr],tbl_Kunder[Region])</f>
        <v>Väst</v>
      </c>
      <c r="L496" t="str">
        <f>_xlfn.XLOOKUP(tbl_Data[[#This Row],[Kundnr]],tbl_Kunder[Kundnr],tbl_Kunder[Kundansvarig])</f>
        <v>Mac Winson</v>
      </c>
    </row>
    <row r="497" spans="1:12" x14ac:dyDescent="0.25">
      <c r="A497" s="1">
        <v>45646</v>
      </c>
      <c r="B497">
        <v>1005</v>
      </c>
      <c r="C497" t="s">
        <v>19</v>
      </c>
      <c r="D497" t="s">
        <v>7</v>
      </c>
      <c r="E497" t="s">
        <v>8</v>
      </c>
      <c r="F497">
        <v>13</v>
      </c>
      <c r="G497" s="2">
        <v>15532.4</v>
      </c>
      <c r="H497" s="2">
        <v>6692.4</v>
      </c>
      <c r="I497" t="str">
        <f>_xlfn.XLOOKUP(tbl_Data[[#This Row],[Kundnr]],tbl_Kunder[Kundnr],tbl_Kunder[Kundnamn])</f>
        <v>Prefolkia AB</v>
      </c>
      <c r="J497" t="str">
        <f>_xlfn.XLOOKUP(tbl_Data[[#This Row],[Kundnr]],tbl_Kunder[Kundnr],tbl_Kunder[Kundkategori])</f>
        <v>IT- och telecom</v>
      </c>
      <c r="K497" t="str">
        <f>_xlfn.XLOOKUP(tbl_Data[[#This Row],[Kundnr]],tbl_Kunder[Kundnr],tbl_Kunder[Region])</f>
        <v>Öst</v>
      </c>
      <c r="L497" t="str">
        <f>_xlfn.XLOOKUP(tbl_Data[[#This Row],[Kundnr]],tbl_Kunder[Kundnr],tbl_Kunder[Kundansvarig])</f>
        <v>Mac Winson</v>
      </c>
    </row>
    <row r="498" spans="1:12" x14ac:dyDescent="0.25">
      <c r="A498" s="1">
        <v>45508</v>
      </c>
      <c r="B498">
        <v>1001</v>
      </c>
      <c r="C498" t="s">
        <v>10</v>
      </c>
      <c r="D498" t="s">
        <v>7</v>
      </c>
      <c r="E498" t="s">
        <v>8</v>
      </c>
      <c r="F498">
        <v>12</v>
      </c>
      <c r="G498" s="2">
        <v>12211.2</v>
      </c>
      <c r="H498" s="2">
        <v>4243.2000000000007</v>
      </c>
      <c r="I498" t="str">
        <f>_xlfn.XLOOKUP(tbl_Data[[#This Row],[Kundnr]],tbl_Kunder[Kundnr],tbl_Kunder[Kundnamn])</f>
        <v>Telefonera Mera AB</v>
      </c>
      <c r="J498" t="str">
        <f>_xlfn.XLOOKUP(tbl_Data[[#This Row],[Kundnr]],tbl_Kunder[Kundnr],tbl_Kunder[Kundkategori])</f>
        <v>IT- och telecom</v>
      </c>
      <c r="K498" t="str">
        <f>_xlfn.XLOOKUP(tbl_Data[[#This Row],[Kundnr]],tbl_Kunder[Kundnr],tbl_Kunder[Region])</f>
        <v>Väst</v>
      </c>
      <c r="L498" t="str">
        <f>_xlfn.XLOOKUP(tbl_Data[[#This Row],[Kundnr]],tbl_Kunder[Kundnr],tbl_Kunder[Kundansvarig])</f>
        <v>Mac Winson</v>
      </c>
    </row>
    <row r="499" spans="1:12" x14ac:dyDescent="0.25">
      <c r="A499" s="1">
        <v>45242</v>
      </c>
      <c r="B499">
        <v>1008</v>
      </c>
      <c r="C499" t="s">
        <v>10</v>
      </c>
      <c r="D499" t="s">
        <v>7</v>
      </c>
      <c r="E499" t="s">
        <v>17</v>
      </c>
      <c r="F499">
        <v>22</v>
      </c>
      <c r="G499" s="2">
        <v>21120</v>
      </c>
      <c r="H499" s="2">
        <v>6512</v>
      </c>
      <c r="I499" t="str">
        <f>_xlfn.XLOOKUP(tbl_Data[[#This Row],[Kundnr]],tbl_Kunder[Kundnr],tbl_Kunder[Kundnamn])</f>
        <v>Rödtand AB</v>
      </c>
      <c r="J499" t="str">
        <f>_xlfn.XLOOKUP(tbl_Data[[#This Row],[Kundnr]],tbl_Kunder[Kundnr],tbl_Kunder[Kundkategori])</f>
        <v>Livsmedel</v>
      </c>
      <c r="K499" t="str">
        <f>_xlfn.XLOOKUP(tbl_Data[[#This Row],[Kundnr]],tbl_Kunder[Kundnr],tbl_Kunder[Region])</f>
        <v>Väst</v>
      </c>
      <c r="L499" t="str">
        <f>_xlfn.XLOOKUP(tbl_Data[[#This Row],[Kundnr]],tbl_Kunder[Kundnr],tbl_Kunder[Kundansvarig])</f>
        <v>Malte Svensson</v>
      </c>
    </row>
    <row r="500" spans="1:12" x14ac:dyDescent="0.25">
      <c r="A500" s="1">
        <v>45411</v>
      </c>
      <c r="B500">
        <v>1005</v>
      </c>
      <c r="C500" t="s">
        <v>19</v>
      </c>
      <c r="D500" t="s">
        <v>7</v>
      </c>
      <c r="E500" t="s">
        <v>8</v>
      </c>
      <c r="F500">
        <v>15</v>
      </c>
      <c r="G500" s="2">
        <v>17922</v>
      </c>
      <c r="H500" s="2">
        <v>7722</v>
      </c>
      <c r="I500" t="str">
        <f>_xlfn.XLOOKUP(tbl_Data[[#This Row],[Kundnr]],tbl_Kunder[Kundnr],tbl_Kunder[Kundnamn])</f>
        <v>Prefolkia AB</v>
      </c>
      <c r="J500" t="str">
        <f>_xlfn.XLOOKUP(tbl_Data[[#This Row],[Kundnr]],tbl_Kunder[Kundnr],tbl_Kunder[Kundkategori])</f>
        <v>IT- och telecom</v>
      </c>
      <c r="K500" t="str">
        <f>_xlfn.XLOOKUP(tbl_Data[[#This Row],[Kundnr]],tbl_Kunder[Kundnr],tbl_Kunder[Region])</f>
        <v>Öst</v>
      </c>
      <c r="L500" t="str">
        <f>_xlfn.XLOOKUP(tbl_Data[[#This Row],[Kundnr]],tbl_Kunder[Kundnr],tbl_Kunder[Kundansvarig])</f>
        <v>Mac Winson</v>
      </c>
    </row>
    <row r="501" spans="1:12" x14ac:dyDescent="0.25">
      <c r="A501" s="1">
        <v>44933</v>
      </c>
      <c r="B501">
        <v>1004</v>
      </c>
      <c r="C501" t="s">
        <v>21</v>
      </c>
      <c r="D501" t="s">
        <v>7</v>
      </c>
      <c r="E501" t="s">
        <v>16</v>
      </c>
      <c r="F501">
        <v>18</v>
      </c>
      <c r="G501" s="2">
        <v>21384</v>
      </c>
      <c r="H501" s="2">
        <v>9000</v>
      </c>
      <c r="I501" t="str">
        <f>_xlfn.XLOOKUP(tbl_Data[[#This Row],[Kundnr]],tbl_Kunder[Kundnr],tbl_Kunder[Kundnamn])</f>
        <v>Mellerix AB</v>
      </c>
      <c r="J501" t="str">
        <f>_xlfn.XLOOKUP(tbl_Data[[#This Row],[Kundnr]],tbl_Kunder[Kundnr],tbl_Kunder[Kundkategori])</f>
        <v>Tillverkning</v>
      </c>
      <c r="K501" t="str">
        <f>_xlfn.XLOOKUP(tbl_Data[[#This Row],[Kundnr]],tbl_Kunder[Kundnr],tbl_Kunder[Region])</f>
        <v>Syd</v>
      </c>
      <c r="L501" t="str">
        <f>_xlfn.XLOOKUP(tbl_Data[[#This Row],[Kundnr]],tbl_Kunder[Kundnr],tbl_Kunder[Kundansvarig])</f>
        <v>Manne Faktursson</v>
      </c>
    </row>
    <row r="502" spans="1:12" x14ac:dyDescent="0.25">
      <c r="A502" s="1">
        <v>45581</v>
      </c>
      <c r="B502">
        <v>1011</v>
      </c>
      <c r="C502" t="s">
        <v>20</v>
      </c>
      <c r="D502" t="s">
        <v>15</v>
      </c>
      <c r="E502" t="s">
        <v>12</v>
      </c>
      <c r="F502">
        <v>4</v>
      </c>
      <c r="G502" s="2">
        <v>6177.6</v>
      </c>
      <c r="H502" s="2">
        <v>2785.6000000000004</v>
      </c>
      <c r="I502" t="str">
        <f>_xlfn.XLOOKUP(tbl_Data[[#This Row],[Kundnr]],tbl_Kunder[Kundnr],tbl_Kunder[Kundnamn])</f>
        <v>Skolia AB</v>
      </c>
      <c r="J502" t="str">
        <f>_xlfn.XLOOKUP(tbl_Data[[#This Row],[Kundnr]],tbl_Kunder[Kundnr],tbl_Kunder[Kundkategori])</f>
        <v>Offentligt</v>
      </c>
      <c r="K502" t="str">
        <f>_xlfn.XLOOKUP(tbl_Data[[#This Row],[Kundnr]],tbl_Kunder[Kundnr],tbl_Kunder[Region])</f>
        <v>Öst</v>
      </c>
      <c r="L502" t="str">
        <f>_xlfn.XLOOKUP(tbl_Data[[#This Row],[Kundnr]],tbl_Kunder[Kundnr],tbl_Kunder[Kundansvarig])</f>
        <v>Clint Billton</v>
      </c>
    </row>
    <row r="503" spans="1:12" x14ac:dyDescent="0.25">
      <c r="A503" s="1">
        <v>45106</v>
      </c>
      <c r="B503">
        <v>1004</v>
      </c>
      <c r="C503" t="s">
        <v>20</v>
      </c>
      <c r="D503" t="s">
        <v>15</v>
      </c>
      <c r="E503" t="s">
        <v>16</v>
      </c>
      <c r="F503">
        <v>15</v>
      </c>
      <c r="G503" s="2">
        <v>25740.000000000004</v>
      </c>
      <c r="H503" s="2">
        <v>13020.000000000004</v>
      </c>
      <c r="I503" t="str">
        <f>_xlfn.XLOOKUP(tbl_Data[[#This Row],[Kundnr]],tbl_Kunder[Kundnr],tbl_Kunder[Kundnamn])</f>
        <v>Mellerix AB</v>
      </c>
      <c r="J503" t="str">
        <f>_xlfn.XLOOKUP(tbl_Data[[#This Row],[Kundnr]],tbl_Kunder[Kundnr],tbl_Kunder[Kundkategori])</f>
        <v>Tillverkning</v>
      </c>
      <c r="K503" t="str">
        <f>_xlfn.XLOOKUP(tbl_Data[[#This Row],[Kundnr]],tbl_Kunder[Kundnr],tbl_Kunder[Region])</f>
        <v>Syd</v>
      </c>
      <c r="L503" t="str">
        <f>_xlfn.XLOOKUP(tbl_Data[[#This Row],[Kundnr]],tbl_Kunder[Kundnr],tbl_Kunder[Kundansvarig])</f>
        <v>Manne Faktursson</v>
      </c>
    </row>
    <row r="504" spans="1:12" x14ac:dyDescent="0.25">
      <c r="A504" s="1">
        <v>45352</v>
      </c>
      <c r="B504">
        <v>1001</v>
      </c>
      <c r="C504" t="s">
        <v>19</v>
      </c>
      <c r="D504" t="s">
        <v>7</v>
      </c>
      <c r="E504" t="s">
        <v>8</v>
      </c>
      <c r="F504">
        <v>10</v>
      </c>
      <c r="G504" s="2">
        <v>12296.000000000002</v>
      </c>
      <c r="H504" s="2">
        <v>5496.0000000000018</v>
      </c>
      <c r="I504" t="str">
        <f>_xlfn.XLOOKUP(tbl_Data[[#This Row],[Kundnr]],tbl_Kunder[Kundnr],tbl_Kunder[Kundnamn])</f>
        <v>Telefonera Mera AB</v>
      </c>
      <c r="J504" t="str">
        <f>_xlfn.XLOOKUP(tbl_Data[[#This Row],[Kundnr]],tbl_Kunder[Kundnr],tbl_Kunder[Kundkategori])</f>
        <v>IT- och telecom</v>
      </c>
      <c r="K504" t="str">
        <f>_xlfn.XLOOKUP(tbl_Data[[#This Row],[Kundnr]],tbl_Kunder[Kundnr],tbl_Kunder[Region])</f>
        <v>Väst</v>
      </c>
      <c r="L504" t="str">
        <f>_xlfn.XLOOKUP(tbl_Data[[#This Row],[Kundnr]],tbl_Kunder[Kundnr],tbl_Kunder[Kundansvarig])</f>
        <v>Mac Winson</v>
      </c>
    </row>
    <row r="505" spans="1:12" x14ac:dyDescent="0.25">
      <c r="A505" s="1">
        <v>45588</v>
      </c>
      <c r="B505">
        <v>1004</v>
      </c>
      <c r="C505" t="s">
        <v>14</v>
      </c>
      <c r="D505" t="s">
        <v>15</v>
      </c>
      <c r="E505" t="s">
        <v>16</v>
      </c>
      <c r="F505">
        <v>20</v>
      </c>
      <c r="G505" s="2">
        <v>28160</v>
      </c>
      <c r="H505" s="2">
        <v>13440</v>
      </c>
      <c r="I505" t="str">
        <f>_xlfn.XLOOKUP(tbl_Data[[#This Row],[Kundnr]],tbl_Kunder[Kundnr],tbl_Kunder[Kundnamn])</f>
        <v>Mellerix AB</v>
      </c>
      <c r="J505" t="str">
        <f>_xlfn.XLOOKUP(tbl_Data[[#This Row],[Kundnr]],tbl_Kunder[Kundnr],tbl_Kunder[Kundkategori])</f>
        <v>Tillverkning</v>
      </c>
      <c r="K505" t="str">
        <f>_xlfn.XLOOKUP(tbl_Data[[#This Row],[Kundnr]],tbl_Kunder[Kundnr],tbl_Kunder[Region])</f>
        <v>Syd</v>
      </c>
      <c r="L505" t="str">
        <f>_xlfn.XLOOKUP(tbl_Data[[#This Row],[Kundnr]],tbl_Kunder[Kundnr],tbl_Kunder[Kundansvarig])</f>
        <v>Manne Faktursson</v>
      </c>
    </row>
    <row r="506" spans="1:12" x14ac:dyDescent="0.25">
      <c r="A506" s="1">
        <v>45381</v>
      </c>
      <c r="B506">
        <v>1001</v>
      </c>
      <c r="C506" t="s">
        <v>19</v>
      </c>
      <c r="D506" t="s">
        <v>7</v>
      </c>
      <c r="E506" t="s">
        <v>8</v>
      </c>
      <c r="F506">
        <v>9</v>
      </c>
      <c r="G506" s="2">
        <v>11066.400000000001</v>
      </c>
      <c r="H506" s="2">
        <v>4946.4000000000015</v>
      </c>
      <c r="I506" t="str">
        <f>_xlfn.XLOOKUP(tbl_Data[[#This Row],[Kundnr]],tbl_Kunder[Kundnr],tbl_Kunder[Kundnamn])</f>
        <v>Telefonera Mera AB</v>
      </c>
      <c r="J506" t="str">
        <f>_xlfn.XLOOKUP(tbl_Data[[#This Row],[Kundnr]],tbl_Kunder[Kundnr],tbl_Kunder[Kundkategori])</f>
        <v>IT- och telecom</v>
      </c>
      <c r="K506" t="str">
        <f>_xlfn.XLOOKUP(tbl_Data[[#This Row],[Kundnr]],tbl_Kunder[Kundnr],tbl_Kunder[Region])</f>
        <v>Väst</v>
      </c>
      <c r="L506" t="str">
        <f>_xlfn.XLOOKUP(tbl_Data[[#This Row],[Kundnr]],tbl_Kunder[Kundnr],tbl_Kunder[Kundansvarig])</f>
        <v>Mac Winson</v>
      </c>
    </row>
    <row r="507" spans="1:12" x14ac:dyDescent="0.25">
      <c r="A507" s="1">
        <v>45003</v>
      </c>
      <c r="B507">
        <v>1009</v>
      </c>
      <c r="C507" t="s">
        <v>6</v>
      </c>
      <c r="D507" t="s">
        <v>7</v>
      </c>
      <c r="E507" t="s">
        <v>16</v>
      </c>
      <c r="F507">
        <v>9</v>
      </c>
      <c r="G507" s="2">
        <v>10713.599999999999</v>
      </c>
      <c r="H507" s="2">
        <v>5313.5999999999985</v>
      </c>
      <c r="I507" t="str">
        <f>_xlfn.XLOOKUP(tbl_Data[[#This Row],[Kundnr]],tbl_Kunder[Kundnr],tbl_Kunder[Kundnamn])</f>
        <v>Bollberga AB</v>
      </c>
      <c r="J507" t="str">
        <f>_xlfn.XLOOKUP(tbl_Data[[#This Row],[Kundnr]],tbl_Kunder[Kundnr],tbl_Kunder[Kundkategori])</f>
        <v>Tillverkning</v>
      </c>
      <c r="K507" t="str">
        <f>_xlfn.XLOOKUP(tbl_Data[[#This Row],[Kundnr]],tbl_Kunder[Kundnr],tbl_Kunder[Region])</f>
        <v>Öst</v>
      </c>
      <c r="L507" t="str">
        <f>_xlfn.XLOOKUP(tbl_Data[[#This Row],[Kundnr]],tbl_Kunder[Kundnr],tbl_Kunder[Kundansvarig])</f>
        <v>Manne Faktursson</v>
      </c>
    </row>
    <row r="508" spans="1:12" x14ac:dyDescent="0.25">
      <c r="A508" s="1">
        <v>45619</v>
      </c>
      <c r="B508">
        <v>1001</v>
      </c>
      <c r="C508" t="s">
        <v>14</v>
      </c>
      <c r="D508" t="s">
        <v>15</v>
      </c>
      <c r="E508" t="s">
        <v>8</v>
      </c>
      <c r="F508">
        <v>18</v>
      </c>
      <c r="G508" s="2">
        <v>24422.400000000001</v>
      </c>
      <c r="H508" s="2">
        <v>11174.400000000001</v>
      </c>
      <c r="I508" t="str">
        <f>_xlfn.XLOOKUP(tbl_Data[[#This Row],[Kundnr]],tbl_Kunder[Kundnr],tbl_Kunder[Kundnamn])</f>
        <v>Telefonera Mera AB</v>
      </c>
      <c r="J508" t="str">
        <f>_xlfn.XLOOKUP(tbl_Data[[#This Row],[Kundnr]],tbl_Kunder[Kundnr],tbl_Kunder[Kundkategori])</f>
        <v>IT- och telecom</v>
      </c>
      <c r="K508" t="str">
        <f>_xlfn.XLOOKUP(tbl_Data[[#This Row],[Kundnr]],tbl_Kunder[Kundnr],tbl_Kunder[Region])</f>
        <v>Väst</v>
      </c>
      <c r="L508" t="str">
        <f>_xlfn.XLOOKUP(tbl_Data[[#This Row],[Kundnr]],tbl_Kunder[Kundnr],tbl_Kunder[Kundansvarig])</f>
        <v>Mac Winson</v>
      </c>
    </row>
    <row r="509" spans="1:12" x14ac:dyDescent="0.25">
      <c r="A509" s="1">
        <v>45597</v>
      </c>
      <c r="B509">
        <v>1010</v>
      </c>
      <c r="C509" t="s">
        <v>23</v>
      </c>
      <c r="D509" t="s">
        <v>15</v>
      </c>
      <c r="E509" t="s">
        <v>17</v>
      </c>
      <c r="F509">
        <v>10</v>
      </c>
      <c r="G509" s="2">
        <v>11060</v>
      </c>
      <c r="H509" s="2">
        <v>3460</v>
      </c>
      <c r="I509" t="str">
        <f>_xlfn.XLOOKUP(tbl_Data[[#This Row],[Kundnr]],tbl_Kunder[Kundnr],tbl_Kunder[Kundnamn])</f>
        <v>Trollerilådan AB</v>
      </c>
      <c r="J509" t="str">
        <f>_xlfn.XLOOKUP(tbl_Data[[#This Row],[Kundnr]],tbl_Kunder[Kundnr],tbl_Kunder[Kundkategori])</f>
        <v>Livsmedel</v>
      </c>
      <c r="K509" t="str">
        <f>_xlfn.XLOOKUP(tbl_Data[[#This Row],[Kundnr]],tbl_Kunder[Kundnr],tbl_Kunder[Region])</f>
        <v>Syd</v>
      </c>
      <c r="L509" t="str">
        <f>_xlfn.XLOOKUP(tbl_Data[[#This Row],[Kundnr]],tbl_Kunder[Kundnr],tbl_Kunder[Kundansvarig])</f>
        <v>Malte Svensson</v>
      </c>
    </row>
    <row r="510" spans="1:12" x14ac:dyDescent="0.25">
      <c r="A510" s="1">
        <v>44951</v>
      </c>
      <c r="B510">
        <v>1009</v>
      </c>
      <c r="C510" t="s">
        <v>21</v>
      </c>
      <c r="D510" t="s">
        <v>7</v>
      </c>
      <c r="E510" t="s">
        <v>16</v>
      </c>
      <c r="F510">
        <v>14</v>
      </c>
      <c r="G510" s="2">
        <v>14515.199999999999</v>
      </c>
      <c r="H510" s="2">
        <v>4883.1999999999989</v>
      </c>
      <c r="I510" t="str">
        <f>_xlfn.XLOOKUP(tbl_Data[[#This Row],[Kundnr]],tbl_Kunder[Kundnr],tbl_Kunder[Kundnamn])</f>
        <v>Bollberga AB</v>
      </c>
      <c r="J510" t="str">
        <f>_xlfn.XLOOKUP(tbl_Data[[#This Row],[Kundnr]],tbl_Kunder[Kundnr],tbl_Kunder[Kundkategori])</f>
        <v>Tillverkning</v>
      </c>
      <c r="K510" t="str">
        <f>_xlfn.XLOOKUP(tbl_Data[[#This Row],[Kundnr]],tbl_Kunder[Kundnr],tbl_Kunder[Region])</f>
        <v>Öst</v>
      </c>
      <c r="L510" t="str">
        <f>_xlfn.XLOOKUP(tbl_Data[[#This Row],[Kundnr]],tbl_Kunder[Kundnr],tbl_Kunder[Kundansvarig])</f>
        <v>Manne Faktursson</v>
      </c>
    </row>
    <row r="511" spans="1:12" x14ac:dyDescent="0.25">
      <c r="A511" s="1">
        <v>45596</v>
      </c>
      <c r="B511">
        <v>1011</v>
      </c>
      <c r="C511" t="s">
        <v>10</v>
      </c>
      <c r="D511" t="s">
        <v>7</v>
      </c>
      <c r="E511" t="s">
        <v>12</v>
      </c>
      <c r="F511">
        <v>16</v>
      </c>
      <c r="G511" s="2">
        <v>15206.4</v>
      </c>
      <c r="H511" s="2">
        <v>4582.3999999999996</v>
      </c>
      <c r="I511" t="str">
        <f>_xlfn.XLOOKUP(tbl_Data[[#This Row],[Kundnr]],tbl_Kunder[Kundnr],tbl_Kunder[Kundnamn])</f>
        <v>Skolia AB</v>
      </c>
      <c r="J511" t="str">
        <f>_xlfn.XLOOKUP(tbl_Data[[#This Row],[Kundnr]],tbl_Kunder[Kundnr],tbl_Kunder[Kundkategori])</f>
        <v>Offentligt</v>
      </c>
      <c r="K511" t="str">
        <f>_xlfn.XLOOKUP(tbl_Data[[#This Row],[Kundnr]],tbl_Kunder[Kundnr],tbl_Kunder[Region])</f>
        <v>Öst</v>
      </c>
      <c r="L511" t="str">
        <f>_xlfn.XLOOKUP(tbl_Data[[#This Row],[Kundnr]],tbl_Kunder[Kundnr],tbl_Kunder[Kundansvarig])</f>
        <v>Clint Billton</v>
      </c>
    </row>
    <row r="512" spans="1:12" x14ac:dyDescent="0.25">
      <c r="A512" s="1">
        <v>45634</v>
      </c>
      <c r="B512">
        <v>1005</v>
      </c>
      <c r="C512" t="s">
        <v>10</v>
      </c>
      <c r="D512" t="s">
        <v>7</v>
      </c>
      <c r="E512" t="s">
        <v>8</v>
      </c>
      <c r="F512">
        <v>10</v>
      </c>
      <c r="G512" s="2">
        <v>9888</v>
      </c>
      <c r="H512" s="2">
        <v>3248</v>
      </c>
      <c r="I512" t="str">
        <f>_xlfn.XLOOKUP(tbl_Data[[#This Row],[Kundnr]],tbl_Kunder[Kundnr],tbl_Kunder[Kundnamn])</f>
        <v>Prefolkia AB</v>
      </c>
      <c r="J512" t="str">
        <f>_xlfn.XLOOKUP(tbl_Data[[#This Row],[Kundnr]],tbl_Kunder[Kundnr],tbl_Kunder[Kundkategori])</f>
        <v>IT- och telecom</v>
      </c>
      <c r="K512" t="str">
        <f>_xlfn.XLOOKUP(tbl_Data[[#This Row],[Kundnr]],tbl_Kunder[Kundnr],tbl_Kunder[Region])</f>
        <v>Öst</v>
      </c>
      <c r="L512" t="str">
        <f>_xlfn.XLOOKUP(tbl_Data[[#This Row],[Kundnr]],tbl_Kunder[Kundnr],tbl_Kunder[Kundansvarig])</f>
        <v>Mac Winson</v>
      </c>
    </row>
    <row r="513" spans="1:12" x14ac:dyDescent="0.25">
      <c r="A513" s="1">
        <v>45365</v>
      </c>
      <c r="B513">
        <v>1008</v>
      </c>
      <c r="C513" t="s">
        <v>14</v>
      </c>
      <c r="D513" t="s">
        <v>15</v>
      </c>
      <c r="E513" t="s">
        <v>17</v>
      </c>
      <c r="F513">
        <v>28</v>
      </c>
      <c r="G513" s="2">
        <v>35840</v>
      </c>
      <c r="H513" s="2">
        <v>15232</v>
      </c>
      <c r="I513" t="str">
        <f>_xlfn.XLOOKUP(tbl_Data[[#This Row],[Kundnr]],tbl_Kunder[Kundnr],tbl_Kunder[Kundnamn])</f>
        <v>Rödtand AB</v>
      </c>
      <c r="J513" t="str">
        <f>_xlfn.XLOOKUP(tbl_Data[[#This Row],[Kundnr]],tbl_Kunder[Kundnr],tbl_Kunder[Kundkategori])</f>
        <v>Livsmedel</v>
      </c>
      <c r="K513" t="str">
        <f>_xlfn.XLOOKUP(tbl_Data[[#This Row],[Kundnr]],tbl_Kunder[Kundnr],tbl_Kunder[Region])</f>
        <v>Väst</v>
      </c>
      <c r="L513" t="str">
        <f>_xlfn.XLOOKUP(tbl_Data[[#This Row],[Kundnr]],tbl_Kunder[Kundnr],tbl_Kunder[Kundansvarig])</f>
        <v>Malte Svensson</v>
      </c>
    </row>
    <row r="514" spans="1:12" x14ac:dyDescent="0.25">
      <c r="A514" s="1">
        <v>45546</v>
      </c>
      <c r="B514">
        <v>1003</v>
      </c>
      <c r="C514" t="s">
        <v>20</v>
      </c>
      <c r="D514" t="s">
        <v>15</v>
      </c>
      <c r="E514" t="s">
        <v>12</v>
      </c>
      <c r="F514">
        <v>13</v>
      </c>
      <c r="G514" s="2">
        <v>21294</v>
      </c>
      <c r="H514" s="2">
        <v>10270</v>
      </c>
      <c r="I514" t="str">
        <f>_xlfn.XLOOKUP(tbl_Data[[#This Row],[Kundnr]],tbl_Kunder[Kundnr],tbl_Kunder[Kundnamn])</f>
        <v>Vårdia AB</v>
      </c>
      <c r="J514" t="str">
        <f>_xlfn.XLOOKUP(tbl_Data[[#This Row],[Kundnr]],tbl_Kunder[Kundnr],tbl_Kunder[Kundkategori])</f>
        <v>Offentligt</v>
      </c>
      <c r="K514" t="str">
        <f>_xlfn.XLOOKUP(tbl_Data[[#This Row],[Kundnr]],tbl_Kunder[Kundnr],tbl_Kunder[Region])</f>
        <v>Syd</v>
      </c>
      <c r="L514" t="str">
        <f>_xlfn.XLOOKUP(tbl_Data[[#This Row],[Kundnr]],tbl_Kunder[Kundnr],tbl_Kunder[Kundansvarig])</f>
        <v>Clint Billton</v>
      </c>
    </row>
    <row r="515" spans="1:12" x14ac:dyDescent="0.25">
      <c r="A515" s="1">
        <v>44994</v>
      </c>
      <c r="B515">
        <v>1004</v>
      </c>
      <c r="C515" t="s">
        <v>10</v>
      </c>
      <c r="D515" t="s">
        <v>7</v>
      </c>
      <c r="E515" t="s">
        <v>16</v>
      </c>
      <c r="F515">
        <v>7</v>
      </c>
      <c r="G515" s="2">
        <v>7392</v>
      </c>
      <c r="H515" s="2">
        <v>2744</v>
      </c>
      <c r="I515" t="str">
        <f>_xlfn.XLOOKUP(tbl_Data[[#This Row],[Kundnr]],tbl_Kunder[Kundnr],tbl_Kunder[Kundnamn])</f>
        <v>Mellerix AB</v>
      </c>
      <c r="J515" t="str">
        <f>_xlfn.XLOOKUP(tbl_Data[[#This Row],[Kundnr]],tbl_Kunder[Kundnr],tbl_Kunder[Kundkategori])</f>
        <v>Tillverkning</v>
      </c>
      <c r="K515" t="str">
        <f>_xlfn.XLOOKUP(tbl_Data[[#This Row],[Kundnr]],tbl_Kunder[Kundnr],tbl_Kunder[Region])</f>
        <v>Syd</v>
      </c>
      <c r="L515" t="str">
        <f>_xlfn.XLOOKUP(tbl_Data[[#This Row],[Kundnr]],tbl_Kunder[Kundnr],tbl_Kunder[Kundansvarig])</f>
        <v>Manne Faktursson</v>
      </c>
    </row>
    <row r="516" spans="1:12" x14ac:dyDescent="0.25">
      <c r="A516" s="1">
        <v>45137</v>
      </c>
      <c r="B516">
        <v>1008</v>
      </c>
      <c r="C516" t="s">
        <v>10</v>
      </c>
      <c r="D516" t="s">
        <v>7</v>
      </c>
      <c r="E516" t="s">
        <v>17</v>
      </c>
      <c r="F516">
        <v>28</v>
      </c>
      <c r="G516" s="2">
        <v>26880</v>
      </c>
      <c r="H516" s="2">
        <v>8288</v>
      </c>
      <c r="I516" t="str">
        <f>_xlfn.XLOOKUP(tbl_Data[[#This Row],[Kundnr]],tbl_Kunder[Kundnr],tbl_Kunder[Kundnamn])</f>
        <v>Rödtand AB</v>
      </c>
      <c r="J516" t="str">
        <f>_xlfn.XLOOKUP(tbl_Data[[#This Row],[Kundnr]],tbl_Kunder[Kundnr],tbl_Kunder[Kundkategori])</f>
        <v>Livsmedel</v>
      </c>
      <c r="K516" t="str">
        <f>_xlfn.XLOOKUP(tbl_Data[[#This Row],[Kundnr]],tbl_Kunder[Kundnr],tbl_Kunder[Region])</f>
        <v>Väst</v>
      </c>
      <c r="L516" t="str">
        <f>_xlfn.XLOOKUP(tbl_Data[[#This Row],[Kundnr]],tbl_Kunder[Kundnr],tbl_Kunder[Kundansvarig])</f>
        <v>Malte Svensson</v>
      </c>
    </row>
    <row r="517" spans="1:12" x14ac:dyDescent="0.25">
      <c r="A517" s="1">
        <v>45493</v>
      </c>
      <c r="B517">
        <v>1005</v>
      </c>
      <c r="C517" t="s">
        <v>14</v>
      </c>
      <c r="D517" t="s">
        <v>15</v>
      </c>
      <c r="E517" t="s">
        <v>8</v>
      </c>
      <c r="F517">
        <v>15</v>
      </c>
      <c r="G517" s="2">
        <v>19776</v>
      </c>
      <c r="H517" s="2">
        <v>8736</v>
      </c>
      <c r="I517" t="str">
        <f>_xlfn.XLOOKUP(tbl_Data[[#This Row],[Kundnr]],tbl_Kunder[Kundnr],tbl_Kunder[Kundnamn])</f>
        <v>Prefolkia AB</v>
      </c>
      <c r="J517" t="str">
        <f>_xlfn.XLOOKUP(tbl_Data[[#This Row],[Kundnr]],tbl_Kunder[Kundnr],tbl_Kunder[Kundkategori])</f>
        <v>IT- och telecom</v>
      </c>
      <c r="K517" t="str">
        <f>_xlfn.XLOOKUP(tbl_Data[[#This Row],[Kundnr]],tbl_Kunder[Kundnr],tbl_Kunder[Region])</f>
        <v>Öst</v>
      </c>
      <c r="L517" t="str">
        <f>_xlfn.XLOOKUP(tbl_Data[[#This Row],[Kundnr]],tbl_Kunder[Kundnr],tbl_Kunder[Kundansvarig])</f>
        <v>Mac Winson</v>
      </c>
    </row>
    <row r="518" spans="1:12" x14ac:dyDescent="0.25">
      <c r="A518" s="1">
        <v>45522</v>
      </c>
      <c r="B518">
        <v>1003</v>
      </c>
      <c r="C518" t="s">
        <v>21</v>
      </c>
      <c r="D518" t="s">
        <v>7</v>
      </c>
      <c r="E518" t="s">
        <v>12</v>
      </c>
      <c r="F518">
        <v>19</v>
      </c>
      <c r="G518" s="2">
        <v>21546</v>
      </c>
      <c r="H518" s="2">
        <v>8474</v>
      </c>
      <c r="I518" t="str">
        <f>_xlfn.XLOOKUP(tbl_Data[[#This Row],[Kundnr]],tbl_Kunder[Kundnr],tbl_Kunder[Kundnamn])</f>
        <v>Vårdia AB</v>
      </c>
      <c r="J518" t="str">
        <f>_xlfn.XLOOKUP(tbl_Data[[#This Row],[Kundnr]],tbl_Kunder[Kundnr],tbl_Kunder[Kundkategori])</f>
        <v>Offentligt</v>
      </c>
      <c r="K518" t="str">
        <f>_xlfn.XLOOKUP(tbl_Data[[#This Row],[Kundnr]],tbl_Kunder[Kundnr],tbl_Kunder[Region])</f>
        <v>Syd</v>
      </c>
      <c r="L518" t="str">
        <f>_xlfn.XLOOKUP(tbl_Data[[#This Row],[Kundnr]],tbl_Kunder[Kundnr],tbl_Kunder[Kundansvarig])</f>
        <v>Clint Billton</v>
      </c>
    </row>
    <row r="519" spans="1:12" x14ac:dyDescent="0.25">
      <c r="A519" s="1">
        <v>45173</v>
      </c>
      <c r="B519">
        <v>1007</v>
      </c>
      <c r="C519" t="s">
        <v>6</v>
      </c>
      <c r="D519" t="s">
        <v>7</v>
      </c>
      <c r="E519" t="s">
        <v>16</v>
      </c>
      <c r="F519">
        <v>16</v>
      </c>
      <c r="G519" s="2">
        <v>16864</v>
      </c>
      <c r="H519" s="2">
        <v>7264</v>
      </c>
      <c r="I519" t="str">
        <f>_xlfn.XLOOKUP(tbl_Data[[#This Row],[Kundnr]],tbl_Kunder[Kundnr],tbl_Kunder[Kundnamn])</f>
        <v>Rellaxion AB</v>
      </c>
      <c r="J519" t="str">
        <f>_xlfn.XLOOKUP(tbl_Data[[#This Row],[Kundnr]],tbl_Kunder[Kundnr],tbl_Kunder[Kundkategori])</f>
        <v>Tillverkning</v>
      </c>
      <c r="K519" t="str">
        <f>_xlfn.XLOOKUP(tbl_Data[[#This Row],[Kundnr]],tbl_Kunder[Kundnr],tbl_Kunder[Region])</f>
        <v>Väst</v>
      </c>
      <c r="L519" t="str">
        <f>_xlfn.XLOOKUP(tbl_Data[[#This Row],[Kundnr]],tbl_Kunder[Kundnr],tbl_Kunder[Kundansvarig])</f>
        <v>Manne Faktursson</v>
      </c>
    </row>
    <row r="520" spans="1:12" x14ac:dyDescent="0.25">
      <c r="A520" s="1">
        <v>45299</v>
      </c>
      <c r="B520">
        <v>1004</v>
      </c>
      <c r="C520" t="s">
        <v>6</v>
      </c>
      <c r="D520" t="s">
        <v>7</v>
      </c>
      <c r="E520" t="s">
        <v>16</v>
      </c>
      <c r="F520">
        <v>21</v>
      </c>
      <c r="G520" s="2">
        <v>28644</v>
      </c>
      <c r="H520" s="2">
        <v>16044</v>
      </c>
      <c r="I520" t="str">
        <f>_xlfn.XLOOKUP(tbl_Data[[#This Row],[Kundnr]],tbl_Kunder[Kundnr],tbl_Kunder[Kundnamn])</f>
        <v>Mellerix AB</v>
      </c>
      <c r="J520" t="str">
        <f>_xlfn.XLOOKUP(tbl_Data[[#This Row],[Kundnr]],tbl_Kunder[Kundnr],tbl_Kunder[Kundkategori])</f>
        <v>Tillverkning</v>
      </c>
      <c r="K520" t="str">
        <f>_xlfn.XLOOKUP(tbl_Data[[#This Row],[Kundnr]],tbl_Kunder[Kundnr],tbl_Kunder[Region])</f>
        <v>Syd</v>
      </c>
      <c r="L520" t="str">
        <f>_xlfn.XLOOKUP(tbl_Data[[#This Row],[Kundnr]],tbl_Kunder[Kundnr],tbl_Kunder[Kundansvarig])</f>
        <v>Manne Faktursson</v>
      </c>
    </row>
    <row r="521" spans="1:12" x14ac:dyDescent="0.25">
      <c r="A521" s="1">
        <v>45151</v>
      </c>
      <c r="B521">
        <v>1002</v>
      </c>
      <c r="C521" t="s">
        <v>20</v>
      </c>
      <c r="D521" t="s">
        <v>15</v>
      </c>
      <c r="E521" t="s">
        <v>8</v>
      </c>
      <c r="F521">
        <v>17</v>
      </c>
      <c r="G521" s="2">
        <v>25194</v>
      </c>
      <c r="H521" s="2">
        <v>10778</v>
      </c>
      <c r="I521" t="str">
        <f>_xlfn.XLOOKUP(tbl_Data[[#This Row],[Kundnr]],tbl_Kunder[Kundnr],tbl_Kunder[Kundnamn])</f>
        <v>Brellboxy AB</v>
      </c>
      <c r="J521" t="str">
        <f>_xlfn.XLOOKUP(tbl_Data[[#This Row],[Kundnr]],tbl_Kunder[Kundnr],tbl_Kunder[Kundkategori])</f>
        <v>IT- och telecom</v>
      </c>
      <c r="K521" t="str">
        <f>_xlfn.XLOOKUP(tbl_Data[[#This Row],[Kundnr]],tbl_Kunder[Kundnr],tbl_Kunder[Region])</f>
        <v>Syd</v>
      </c>
      <c r="L521" t="str">
        <f>_xlfn.XLOOKUP(tbl_Data[[#This Row],[Kundnr]],tbl_Kunder[Kundnr],tbl_Kunder[Kundansvarig])</f>
        <v>Mac Winson</v>
      </c>
    </row>
    <row r="522" spans="1:12" x14ac:dyDescent="0.25">
      <c r="A522" s="1">
        <v>45021</v>
      </c>
      <c r="B522">
        <v>1003</v>
      </c>
      <c r="C522" t="s">
        <v>14</v>
      </c>
      <c r="D522" t="s">
        <v>15</v>
      </c>
      <c r="E522" t="s">
        <v>12</v>
      </c>
      <c r="F522">
        <v>19</v>
      </c>
      <c r="G522" s="2">
        <v>25536</v>
      </c>
      <c r="H522" s="2">
        <v>11552</v>
      </c>
      <c r="I522" t="str">
        <f>_xlfn.XLOOKUP(tbl_Data[[#This Row],[Kundnr]],tbl_Kunder[Kundnr],tbl_Kunder[Kundnamn])</f>
        <v>Vårdia AB</v>
      </c>
      <c r="J522" t="str">
        <f>_xlfn.XLOOKUP(tbl_Data[[#This Row],[Kundnr]],tbl_Kunder[Kundnr],tbl_Kunder[Kundkategori])</f>
        <v>Offentligt</v>
      </c>
      <c r="K522" t="str">
        <f>_xlfn.XLOOKUP(tbl_Data[[#This Row],[Kundnr]],tbl_Kunder[Kundnr],tbl_Kunder[Region])</f>
        <v>Syd</v>
      </c>
      <c r="L522" t="str">
        <f>_xlfn.XLOOKUP(tbl_Data[[#This Row],[Kundnr]],tbl_Kunder[Kundnr],tbl_Kunder[Kundansvarig])</f>
        <v>Clint Billton</v>
      </c>
    </row>
    <row r="523" spans="1:12" x14ac:dyDescent="0.25">
      <c r="A523" s="1">
        <v>45255</v>
      </c>
      <c r="B523">
        <v>1003</v>
      </c>
      <c r="C523" t="s">
        <v>19</v>
      </c>
      <c r="D523" t="s">
        <v>7</v>
      </c>
      <c r="E523" t="s">
        <v>12</v>
      </c>
      <c r="F523">
        <v>26</v>
      </c>
      <c r="G523" s="2">
        <v>31668</v>
      </c>
      <c r="H523" s="2">
        <v>13988</v>
      </c>
      <c r="I523" t="str">
        <f>_xlfn.XLOOKUP(tbl_Data[[#This Row],[Kundnr]],tbl_Kunder[Kundnr],tbl_Kunder[Kundnamn])</f>
        <v>Vårdia AB</v>
      </c>
      <c r="J523" t="str">
        <f>_xlfn.XLOOKUP(tbl_Data[[#This Row],[Kundnr]],tbl_Kunder[Kundnr],tbl_Kunder[Kundkategori])</f>
        <v>Offentligt</v>
      </c>
      <c r="K523" t="str">
        <f>_xlfn.XLOOKUP(tbl_Data[[#This Row],[Kundnr]],tbl_Kunder[Kundnr],tbl_Kunder[Region])</f>
        <v>Syd</v>
      </c>
      <c r="L523" t="str">
        <f>_xlfn.XLOOKUP(tbl_Data[[#This Row],[Kundnr]],tbl_Kunder[Kundnr],tbl_Kunder[Kundansvarig])</f>
        <v>Clint Billton</v>
      </c>
    </row>
    <row r="524" spans="1:12" x14ac:dyDescent="0.25">
      <c r="A524" s="1">
        <v>44931</v>
      </c>
      <c r="B524">
        <v>1009</v>
      </c>
      <c r="C524" t="s">
        <v>19</v>
      </c>
      <c r="D524" t="s">
        <v>7</v>
      </c>
      <c r="E524" t="s">
        <v>16</v>
      </c>
      <c r="F524">
        <v>12</v>
      </c>
      <c r="G524" s="2">
        <v>13363.199999999999</v>
      </c>
      <c r="H524" s="2">
        <v>5203.1999999999989</v>
      </c>
      <c r="I524" t="str">
        <f>_xlfn.XLOOKUP(tbl_Data[[#This Row],[Kundnr]],tbl_Kunder[Kundnr],tbl_Kunder[Kundnamn])</f>
        <v>Bollberga AB</v>
      </c>
      <c r="J524" t="str">
        <f>_xlfn.XLOOKUP(tbl_Data[[#This Row],[Kundnr]],tbl_Kunder[Kundnr],tbl_Kunder[Kundkategori])</f>
        <v>Tillverkning</v>
      </c>
      <c r="K524" t="str">
        <f>_xlfn.XLOOKUP(tbl_Data[[#This Row],[Kundnr]],tbl_Kunder[Kundnr],tbl_Kunder[Region])</f>
        <v>Öst</v>
      </c>
      <c r="L524" t="str">
        <f>_xlfn.XLOOKUP(tbl_Data[[#This Row],[Kundnr]],tbl_Kunder[Kundnr],tbl_Kunder[Kundansvarig])</f>
        <v>Manne Faktursson</v>
      </c>
    </row>
    <row r="525" spans="1:12" x14ac:dyDescent="0.25">
      <c r="A525" s="1">
        <v>45567</v>
      </c>
      <c r="B525">
        <v>1007</v>
      </c>
      <c r="C525" t="s">
        <v>20</v>
      </c>
      <c r="D525" t="s">
        <v>15</v>
      </c>
      <c r="E525" t="s">
        <v>16</v>
      </c>
      <c r="F525">
        <v>19</v>
      </c>
      <c r="G525" s="2">
        <v>25194</v>
      </c>
      <c r="H525" s="2">
        <v>9082</v>
      </c>
      <c r="I525" t="str">
        <f>_xlfn.XLOOKUP(tbl_Data[[#This Row],[Kundnr]],tbl_Kunder[Kundnr],tbl_Kunder[Kundnamn])</f>
        <v>Rellaxion AB</v>
      </c>
      <c r="J525" t="str">
        <f>_xlfn.XLOOKUP(tbl_Data[[#This Row],[Kundnr]],tbl_Kunder[Kundnr],tbl_Kunder[Kundkategori])</f>
        <v>Tillverkning</v>
      </c>
      <c r="K525" t="str">
        <f>_xlfn.XLOOKUP(tbl_Data[[#This Row],[Kundnr]],tbl_Kunder[Kundnr],tbl_Kunder[Region])</f>
        <v>Väst</v>
      </c>
      <c r="L525" t="str">
        <f>_xlfn.XLOOKUP(tbl_Data[[#This Row],[Kundnr]],tbl_Kunder[Kundnr],tbl_Kunder[Kundansvarig])</f>
        <v>Manne Faktursson</v>
      </c>
    </row>
    <row r="526" spans="1:12" x14ac:dyDescent="0.25">
      <c r="A526" s="1">
        <v>45231</v>
      </c>
      <c r="B526">
        <v>1008</v>
      </c>
      <c r="C526" t="s">
        <v>21</v>
      </c>
      <c r="D526" t="s">
        <v>7</v>
      </c>
      <c r="E526" t="s">
        <v>17</v>
      </c>
      <c r="F526">
        <v>24</v>
      </c>
      <c r="G526" s="2">
        <v>25920</v>
      </c>
      <c r="H526" s="2">
        <v>9408</v>
      </c>
      <c r="I526" t="str">
        <f>_xlfn.XLOOKUP(tbl_Data[[#This Row],[Kundnr]],tbl_Kunder[Kundnr],tbl_Kunder[Kundnamn])</f>
        <v>Rödtand AB</v>
      </c>
      <c r="J526" t="str">
        <f>_xlfn.XLOOKUP(tbl_Data[[#This Row],[Kundnr]],tbl_Kunder[Kundnr],tbl_Kunder[Kundkategori])</f>
        <v>Livsmedel</v>
      </c>
      <c r="K526" t="str">
        <f>_xlfn.XLOOKUP(tbl_Data[[#This Row],[Kundnr]],tbl_Kunder[Kundnr],tbl_Kunder[Region])</f>
        <v>Väst</v>
      </c>
      <c r="L526" t="str">
        <f>_xlfn.XLOOKUP(tbl_Data[[#This Row],[Kundnr]],tbl_Kunder[Kundnr],tbl_Kunder[Kundansvarig])</f>
        <v>Malte Svensson</v>
      </c>
    </row>
    <row r="527" spans="1:12" x14ac:dyDescent="0.25">
      <c r="A527" s="1">
        <v>45128</v>
      </c>
      <c r="B527">
        <v>1003</v>
      </c>
      <c r="C527" t="s">
        <v>21</v>
      </c>
      <c r="D527" t="s">
        <v>7</v>
      </c>
      <c r="E527" t="s">
        <v>12</v>
      </c>
      <c r="F527">
        <v>28</v>
      </c>
      <c r="G527" s="2">
        <v>31752</v>
      </c>
      <c r="H527" s="2">
        <v>12488</v>
      </c>
      <c r="I527" t="str">
        <f>_xlfn.XLOOKUP(tbl_Data[[#This Row],[Kundnr]],tbl_Kunder[Kundnr],tbl_Kunder[Kundnamn])</f>
        <v>Vårdia AB</v>
      </c>
      <c r="J527" t="str">
        <f>_xlfn.XLOOKUP(tbl_Data[[#This Row],[Kundnr]],tbl_Kunder[Kundnr],tbl_Kunder[Kundkategori])</f>
        <v>Offentligt</v>
      </c>
      <c r="K527" t="str">
        <f>_xlfn.XLOOKUP(tbl_Data[[#This Row],[Kundnr]],tbl_Kunder[Kundnr],tbl_Kunder[Region])</f>
        <v>Syd</v>
      </c>
      <c r="L527" t="str">
        <f>_xlfn.XLOOKUP(tbl_Data[[#This Row],[Kundnr]],tbl_Kunder[Kundnr],tbl_Kunder[Kundansvarig])</f>
        <v>Clint Billton</v>
      </c>
    </row>
    <row r="528" spans="1:12" x14ac:dyDescent="0.25">
      <c r="A528" s="1">
        <v>45620</v>
      </c>
      <c r="B528">
        <v>1011</v>
      </c>
      <c r="C528" t="s">
        <v>14</v>
      </c>
      <c r="D528" t="s">
        <v>15</v>
      </c>
      <c r="E528" t="s">
        <v>12</v>
      </c>
      <c r="F528">
        <v>18</v>
      </c>
      <c r="G528" s="2">
        <v>22809.600000000002</v>
      </c>
      <c r="H528" s="2">
        <v>9561.6000000000022</v>
      </c>
      <c r="I528" t="str">
        <f>_xlfn.XLOOKUP(tbl_Data[[#This Row],[Kundnr]],tbl_Kunder[Kundnr],tbl_Kunder[Kundnamn])</f>
        <v>Skolia AB</v>
      </c>
      <c r="J528" t="str">
        <f>_xlfn.XLOOKUP(tbl_Data[[#This Row],[Kundnr]],tbl_Kunder[Kundnr],tbl_Kunder[Kundkategori])</f>
        <v>Offentligt</v>
      </c>
      <c r="K528" t="str">
        <f>_xlfn.XLOOKUP(tbl_Data[[#This Row],[Kundnr]],tbl_Kunder[Kundnr],tbl_Kunder[Region])</f>
        <v>Öst</v>
      </c>
      <c r="L528" t="str">
        <f>_xlfn.XLOOKUP(tbl_Data[[#This Row],[Kundnr]],tbl_Kunder[Kundnr],tbl_Kunder[Kundansvarig])</f>
        <v>Clint Billton</v>
      </c>
    </row>
    <row r="529" spans="1:12" x14ac:dyDescent="0.25">
      <c r="A529" s="1">
        <v>45011</v>
      </c>
      <c r="B529">
        <v>1002</v>
      </c>
      <c r="C529" t="s">
        <v>14</v>
      </c>
      <c r="D529" t="s">
        <v>15</v>
      </c>
      <c r="E529" t="s">
        <v>8</v>
      </c>
      <c r="F529">
        <v>16</v>
      </c>
      <c r="G529" s="2">
        <v>19456</v>
      </c>
      <c r="H529" s="2">
        <v>7680</v>
      </c>
      <c r="I529" t="str">
        <f>_xlfn.XLOOKUP(tbl_Data[[#This Row],[Kundnr]],tbl_Kunder[Kundnr],tbl_Kunder[Kundnamn])</f>
        <v>Brellboxy AB</v>
      </c>
      <c r="J529" t="str">
        <f>_xlfn.XLOOKUP(tbl_Data[[#This Row],[Kundnr]],tbl_Kunder[Kundnr],tbl_Kunder[Kundkategori])</f>
        <v>IT- och telecom</v>
      </c>
      <c r="K529" t="str">
        <f>_xlfn.XLOOKUP(tbl_Data[[#This Row],[Kundnr]],tbl_Kunder[Kundnr],tbl_Kunder[Region])</f>
        <v>Syd</v>
      </c>
      <c r="L529" t="str">
        <f>_xlfn.XLOOKUP(tbl_Data[[#This Row],[Kundnr]],tbl_Kunder[Kundnr],tbl_Kunder[Kundansvarig])</f>
        <v>Mac Winson</v>
      </c>
    </row>
    <row r="530" spans="1:12" x14ac:dyDescent="0.25">
      <c r="A530" s="1">
        <v>45501</v>
      </c>
      <c r="B530">
        <v>1004</v>
      </c>
      <c r="C530" t="s">
        <v>19</v>
      </c>
      <c r="D530" t="s">
        <v>7</v>
      </c>
      <c r="E530" t="s">
        <v>16</v>
      </c>
      <c r="F530">
        <v>15</v>
      </c>
      <c r="G530" s="2">
        <v>19140</v>
      </c>
      <c r="H530" s="2">
        <v>8940</v>
      </c>
      <c r="I530" t="str">
        <f>_xlfn.XLOOKUP(tbl_Data[[#This Row],[Kundnr]],tbl_Kunder[Kundnr],tbl_Kunder[Kundnamn])</f>
        <v>Mellerix AB</v>
      </c>
      <c r="J530" t="str">
        <f>_xlfn.XLOOKUP(tbl_Data[[#This Row],[Kundnr]],tbl_Kunder[Kundnr],tbl_Kunder[Kundkategori])</f>
        <v>Tillverkning</v>
      </c>
      <c r="K530" t="str">
        <f>_xlfn.XLOOKUP(tbl_Data[[#This Row],[Kundnr]],tbl_Kunder[Kundnr],tbl_Kunder[Region])</f>
        <v>Syd</v>
      </c>
      <c r="L530" t="str">
        <f>_xlfn.XLOOKUP(tbl_Data[[#This Row],[Kundnr]],tbl_Kunder[Kundnr],tbl_Kunder[Kundansvarig])</f>
        <v>Manne Faktursson</v>
      </c>
    </row>
    <row r="531" spans="1:12" x14ac:dyDescent="0.25">
      <c r="A531" s="1">
        <v>45094</v>
      </c>
      <c r="B531">
        <v>1001</v>
      </c>
      <c r="C531" t="s">
        <v>14</v>
      </c>
      <c r="D531" t="s">
        <v>15</v>
      </c>
      <c r="E531" t="s">
        <v>8</v>
      </c>
      <c r="F531">
        <v>12</v>
      </c>
      <c r="G531" s="2">
        <v>16281.600000000002</v>
      </c>
      <c r="H531" s="2">
        <v>7449.6000000000022</v>
      </c>
      <c r="I531" t="str">
        <f>_xlfn.XLOOKUP(tbl_Data[[#This Row],[Kundnr]],tbl_Kunder[Kundnr],tbl_Kunder[Kundnamn])</f>
        <v>Telefonera Mera AB</v>
      </c>
      <c r="J531" t="str">
        <f>_xlfn.XLOOKUP(tbl_Data[[#This Row],[Kundnr]],tbl_Kunder[Kundnr],tbl_Kunder[Kundkategori])</f>
        <v>IT- och telecom</v>
      </c>
      <c r="K531" t="str">
        <f>_xlfn.XLOOKUP(tbl_Data[[#This Row],[Kundnr]],tbl_Kunder[Kundnr],tbl_Kunder[Region])</f>
        <v>Väst</v>
      </c>
      <c r="L531" t="str">
        <f>_xlfn.XLOOKUP(tbl_Data[[#This Row],[Kundnr]],tbl_Kunder[Kundnr],tbl_Kunder[Kundansvarig])</f>
        <v>Mac Winson</v>
      </c>
    </row>
    <row r="532" spans="1:12" x14ac:dyDescent="0.25">
      <c r="A532" s="1">
        <v>45599</v>
      </c>
      <c r="B532">
        <v>1005</v>
      </c>
      <c r="C532" t="s">
        <v>14</v>
      </c>
      <c r="D532" t="s">
        <v>15</v>
      </c>
      <c r="E532" t="s">
        <v>8</v>
      </c>
      <c r="F532">
        <v>27</v>
      </c>
      <c r="G532" s="2">
        <v>35596.800000000003</v>
      </c>
      <c r="H532" s="2">
        <v>15724.800000000003</v>
      </c>
      <c r="I532" t="str">
        <f>_xlfn.XLOOKUP(tbl_Data[[#This Row],[Kundnr]],tbl_Kunder[Kundnr],tbl_Kunder[Kundnamn])</f>
        <v>Prefolkia AB</v>
      </c>
      <c r="J532" t="str">
        <f>_xlfn.XLOOKUP(tbl_Data[[#This Row],[Kundnr]],tbl_Kunder[Kundnr],tbl_Kunder[Kundkategori])</f>
        <v>IT- och telecom</v>
      </c>
      <c r="K532" t="str">
        <f>_xlfn.XLOOKUP(tbl_Data[[#This Row],[Kundnr]],tbl_Kunder[Kundnr],tbl_Kunder[Region])</f>
        <v>Öst</v>
      </c>
      <c r="L532" t="str">
        <f>_xlfn.XLOOKUP(tbl_Data[[#This Row],[Kundnr]],tbl_Kunder[Kundnr],tbl_Kunder[Kundansvarig])</f>
        <v>Mac Winson</v>
      </c>
    </row>
    <row r="533" spans="1:12" x14ac:dyDescent="0.25">
      <c r="A533" s="1">
        <v>45024</v>
      </c>
      <c r="B533">
        <v>1009</v>
      </c>
      <c r="C533" t="s">
        <v>14</v>
      </c>
      <c r="D533" t="s">
        <v>15</v>
      </c>
      <c r="E533" t="s">
        <v>16</v>
      </c>
      <c r="F533">
        <v>30</v>
      </c>
      <c r="G533" s="2">
        <v>36864</v>
      </c>
      <c r="H533" s="2">
        <v>14784</v>
      </c>
      <c r="I533" t="str">
        <f>_xlfn.XLOOKUP(tbl_Data[[#This Row],[Kundnr]],tbl_Kunder[Kundnr],tbl_Kunder[Kundnamn])</f>
        <v>Bollberga AB</v>
      </c>
      <c r="J533" t="str">
        <f>_xlfn.XLOOKUP(tbl_Data[[#This Row],[Kundnr]],tbl_Kunder[Kundnr],tbl_Kunder[Kundkategori])</f>
        <v>Tillverkning</v>
      </c>
      <c r="K533" t="str">
        <f>_xlfn.XLOOKUP(tbl_Data[[#This Row],[Kundnr]],tbl_Kunder[Kundnr],tbl_Kunder[Region])</f>
        <v>Öst</v>
      </c>
      <c r="L533" t="str">
        <f>_xlfn.XLOOKUP(tbl_Data[[#This Row],[Kundnr]],tbl_Kunder[Kundnr],tbl_Kunder[Kundansvarig])</f>
        <v>Manne Faktursson</v>
      </c>
    </row>
    <row r="534" spans="1:12" x14ac:dyDescent="0.25">
      <c r="A534" s="1">
        <v>45129</v>
      </c>
      <c r="B534">
        <v>1006</v>
      </c>
      <c r="C534" t="s">
        <v>14</v>
      </c>
      <c r="D534" t="s">
        <v>15</v>
      </c>
      <c r="E534" t="s">
        <v>17</v>
      </c>
      <c r="F534">
        <v>12</v>
      </c>
      <c r="G534" s="2">
        <v>13824</v>
      </c>
      <c r="H534" s="2">
        <v>4992</v>
      </c>
      <c r="I534" t="str">
        <f>_xlfn.XLOOKUP(tbl_Data[[#This Row],[Kundnr]],tbl_Kunder[Kundnr],tbl_Kunder[Kundnamn])</f>
        <v>Allcto AB</v>
      </c>
      <c r="J534" t="str">
        <f>_xlfn.XLOOKUP(tbl_Data[[#This Row],[Kundnr]],tbl_Kunder[Kundnr],tbl_Kunder[Kundkategori])</f>
        <v>Livsmedel</v>
      </c>
      <c r="K534" t="str">
        <f>_xlfn.XLOOKUP(tbl_Data[[#This Row],[Kundnr]],tbl_Kunder[Kundnr],tbl_Kunder[Region])</f>
        <v>Öst</v>
      </c>
      <c r="L534" t="str">
        <f>_xlfn.XLOOKUP(tbl_Data[[#This Row],[Kundnr]],tbl_Kunder[Kundnr],tbl_Kunder[Kundansvarig])</f>
        <v>Malte Svensson</v>
      </c>
    </row>
    <row r="535" spans="1:12" x14ac:dyDescent="0.25">
      <c r="A535" s="1">
        <v>44953</v>
      </c>
      <c r="B535">
        <v>1007</v>
      </c>
      <c r="C535" t="s">
        <v>21</v>
      </c>
      <c r="D535" t="s">
        <v>7</v>
      </c>
      <c r="E535" t="s">
        <v>16</v>
      </c>
      <c r="F535">
        <v>10</v>
      </c>
      <c r="G535" s="2">
        <v>9180</v>
      </c>
      <c r="H535" s="2">
        <v>2300</v>
      </c>
      <c r="I535" t="str">
        <f>_xlfn.XLOOKUP(tbl_Data[[#This Row],[Kundnr]],tbl_Kunder[Kundnr],tbl_Kunder[Kundnamn])</f>
        <v>Rellaxion AB</v>
      </c>
      <c r="J535" t="str">
        <f>_xlfn.XLOOKUP(tbl_Data[[#This Row],[Kundnr]],tbl_Kunder[Kundnr],tbl_Kunder[Kundkategori])</f>
        <v>Tillverkning</v>
      </c>
      <c r="K535" t="str">
        <f>_xlfn.XLOOKUP(tbl_Data[[#This Row],[Kundnr]],tbl_Kunder[Kundnr],tbl_Kunder[Region])</f>
        <v>Väst</v>
      </c>
      <c r="L535" t="str">
        <f>_xlfn.XLOOKUP(tbl_Data[[#This Row],[Kundnr]],tbl_Kunder[Kundnr],tbl_Kunder[Kundansvarig])</f>
        <v>Manne Faktursson</v>
      </c>
    </row>
    <row r="536" spans="1:12" x14ac:dyDescent="0.25">
      <c r="A536" s="1">
        <v>45087</v>
      </c>
      <c r="B536">
        <v>1002</v>
      </c>
      <c r="C536" t="s">
        <v>10</v>
      </c>
      <c r="D536" t="s">
        <v>7</v>
      </c>
      <c r="E536" t="s">
        <v>8</v>
      </c>
      <c r="F536">
        <v>17</v>
      </c>
      <c r="G536" s="2">
        <v>15504</v>
      </c>
      <c r="H536" s="2">
        <v>4216</v>
      </c>
      <c r="I536" t="str">
        <f>_xlfn.XLOOKUP(tbl_Data[[#This Row],[Kundnr]],tbl_Kunder[Kundnr],tbl_Kunder[Kundnamn])</f>
        <v>Brellboxy AB</v>
      </c>
      <c r="J536" t="str">
        <f>_xlfn.XLOOKUP(tbl_Data[[#This Row],[Kundnr]],tbl_Kunder[Kundnr],tbl_Kunder[Kundkategori])</f>
        <v>IT- och telecom</v>
      </c>
      <c r="K536" t="str">
        <f>_xlfn.XLOOKUP(tbl_Data[[#This Row],[Kundnr]],tbl_Kunder[Kundnr],tbl_Kunder[Region])</f>
        <v>Syd</v>
      </c>
      <c r="L536" t="str">
        <f>_xlfn.XLOOKUP(tbl_Data[[#This Row],[Kundnr]],tbl_Kunder[Kundnr],tbl_Kunder[Kundansvarig])</f>
        <v>Mac Winson</v>
      </c>
    </row>
    <row r="537" spans="1:12" x14ac:dyDescent="0.25">
      <c r="A537" s="1">
        <v>45184</v>
      </c>
      <c r="B537">
        <v>1005</v>
      </c>
      <c r="C537" t="s">
        <v>14</v>
      </c>
      <c r="D537" t="s">
        <v>15</v>
      </c>
      <c r="E537" t="s">
        <v>8</v>
      </c>
      <c r="F537">
        <v>21</v>
      </c>
      <c r="G537" s="2">
        <v>27686.400000000001</v>
      </c>
      <c r="H537" s="2">
        <v>12230.400000000001</v>
      </c>
      <c r="I537" t="str">
        <f>_xlfn.XLOOKUP(tbl_Data[[#This Row],[Kundnr]],tbl_Kunder[Kundnr],tbl_Kunder[Kundnamn])</f>
        <v>Prefolkia AB</v>
      </c>
      <c r="J537" t="str">
        <f>_xlfn.XLOOKUP(tbl_Data[[#This Row],[Kundnr]],tbl_Kunder[Kundnr],tbl_Kunder[Kundkategori])</f>
        <v>IT- och telecom</v>
      </c>
      <c r="K537" t="str">
        <f>_xlfn.XLOOKUP(tbl_Data[[#This Row],[Kundnr]],tbl_Kunder[Kundnr],tbl_Kunder[Region])</f>
        <v>Öst</v>
      </c>
      <c r="L537" t="str">
        <f>_xlfn.XLOOKUP(tbl_Data[[#This Row],[Kundnr]],tbl_Kunder[Kundnr],tbl_Kunder[Kundansvarig])</f>
        <v>Mac Winson</v>
      </c>
    </row>
    <row r="538" spans="1:12" x14ac:dyDescent="0.25">
      <c r="A538" s="1">
        <v>45072</v>
      </c>
      <c r="B538">
        <v>1001</v>
      </c>
      <c r="C538" t="s">
        <v>10</v>
      </c>
      <c r="D538" t="s">
        <v>7</v>
      </c>
      <c r="E538" t="s">
        <v>8</v>
      </c>
      <c r="F538">
        <v>3</v>
      </c>
      <c r="G538" s="2">
        <v>3052.8</v>
      </c>
      <c r="H538" s="2">
        <v>1060.8000000000002</v>
      </c>
      <c r="I538" t="str">
        <f>_xlfn.XLOOKUP(tbl_Data[[#This Row],[Kundnr]],tbl_Kunder[Kundnr],tbl_Kunder[Kundnamn])</f>
        <v>Telefonera Mera AB</v>
      </c>
      <c r="J538" t="str">
        <f>_xlfn.XLOOKUP(tbl_Data[[#This Row],[Kundnr]],tbl_Kunder[Kundnr],tbl_Kunder[Kundkategori])</f>
        <v>IT- och telecom</v>
      </c>
      <c r="K538" t="str">
        <f>_xlfn.XLOOKUP(tbl_Data[[#This Row],[Kundnr]],tbl_Kunder[Kundnr],tbl_Kunder[Region])</f>
        <v>Väst</v>
      </c>
      <c r="L538" t="str">
        <f>_xlfn.XLOOKUP(tbl_Data[[#This Row],[Kundnr]],tbl_Kunder[Kundnr],tbl_Kunder[Kundansvarig])</f>
        <v>Mac Winson</v>
      </c>
    </row>
    <row r="539" spans="1:12" x14ac:dyDescent="0.25">
      <c r="A539" s="1">
        <v>45430</v>
      </c>
      <c r="B539">
        <v>1005</v>
      </c>
      <c r="C539" t="s">
        <v>10</v>
      </c>
      <c r="D539" t="s">
        <v>7</v>
      </c>
      <c r="E539" t="s">
        <v>8</v>
      </c>
      <c r="F539">
        <v>13</v>
      </c>
      <c r="G539" s="2">
        <v>12854.400000000001</v>
      </c>
      <c r="H539" s="2">
        <v>4222.4000000000015</v>
      </c>
      <c r="I539" t="str">
        <f>_xlfn.XLOOKUP(tbl_Data[[#This Row],[Kundnr]],tbl_Kunder[Kundnr],tbl_Kunder[Kundnamn])</f>
        <v>Prefolkia AB</v>
      </c>
      <c r="J539" t="str">
        <f>_xlfn.XLOOKUP(tbl_Data[[#This Row],[Kundnr]],tbl_Kunder[Kundnr],tbl_Kunder[Kundkategori])</f>
        <v>IT- och telecom</v>
      </c>
      <c r="K539" t="str">
        <f>_xlfn.XLOOKUP(tbl_Data[[#This Row],[Kundnr]],tbl_Kunder[Kundnr],tbl_Kunder[Region])</f>
        <v>Öst</v>
      </c>
      <c r="L539" t="str">
        <f>_xlfn.XLOOKUP(tbl_Data[[#This Row],[Kundnr]],tbl_Kunder[Kundnr],tbl_Kunder[Kundansvarig])</f>
        <v>Mac Winson</v>
      </c>
    </row>
    <row r="540" spans="1:12" x14ac:dyDescent="0.25">
      <c r="A540" s="1">
        <v>45140</v>
      </c>
      <c r="B540">
        <v>1002</v>
      </c>
      <c r="C540" t="s">
        <v>19</v>
      </c>
      <c r="D540" t="s">
        <v>7</v>
      </c>
      <c r="E540" t="s">
        <v>8</v>
      </c>
      <c r="F540">
        <v>11</v>
      </c>
      <c r="G540" s="2">
        <v>12122</v>
      </c>
      <c r="H540" s="2">
        <v>4642</v>
      </c>
      <c r="I540" t="str">
        <f>_xlfn.XLOOKUP(tbl_Data[[#This Row],[Kundnr]],tbl_Kunder[Kundnr],tbl_Kunder[Kundnamn])</f>
        <v>Brellboxy AB</v>
      </c>
      <c r="J540" t="str">
        <f>_xlfn.XLOOKUP(tbl_Data[[#This Row],[Kundnr]],tbl_Kunder[Kundnr],tbl_Kunder[Kundkategori])</f>
        <v>IT- och telecom</v>
      </c>
      <c r="K540" t="str">
        <f>_xlfn.XLOOKUP(tbl_Data[[#This Row],[Kundnr]],tbl_Kunder[Kundnr],tbl_Kunder[Region])</f>
        <v>Syd</v>
      </c>
      <c r="L540" t="str">
        <f>_xlfn.XLOOKUP(tbl_Data[[#This Row],[Kundnr]],tbl_Kunder[Kundnr],tbl_Kunder[Kundansvarig])</f>
        <v>Mac Winson</v>
      </c>
    </row>
    <row r="541" spans="1:12" x14ac:dyDescent="0.25">
      <c r="A541" s="1">
        <v>45539</v>
      </c>
      <c r="B541">
        <v>1001</v>
      </c>
      <c r="C541" t="s">
        <v>19</v>
      </c>
      <c r="D541" t="s">
        <v>7</v>
      </c>
      <c r="E541" t="s">
        <v>8</v>
      </c>
      <c r="F541">
        <v>10</v>
      </c>
      <c r="G541" s="2">
        <v>12296.000000000002</v>
      </c>
      <c r="H541" s="2">
        <v>5496.0000000000018</v>
      </c>
      <c r="I541" t="str">
        <f>_xlfn.XLOOKUP(tbl_Data[[#This Row],[Kundnr]],tbl_Kunder[Kundnr],tbl_Kunder[Kundnamn])</f>
        <v>Telefonera Mera AB</v>
      </c>
      <c r="J541" t="str">
        <f>_xlfn.XLOOKUP(tbl_Data[[#This Row],[Kundnr]],tbl_Kunder[Kundnr],tbl_Kunder[Kundkategori])</f>
        <v>IT- och telecom</v>
      </c>
      <c r="K541" t="str">
        <f>_xlfn.XLOOKUP(tbl_Data[[#This Row],[Kundnr]],tbl_Kunder[Kundnr],tbl_Kunder[Region])</f>
        <v>Väst</v>
      </c>
      <c r="L541" t="str">
        <f>_xlfn.XLOOKUP(tbl_Data[[#This Row],[Kundnr]],tbl_Kunder[Kundnr],tbl_Kunder[Kundansvarig])</f>
        <v>Mac Winson</v>
      </c>
    </row>
    <row r="542" spans="1:12" x14ac:dyDescent="0.25">
      <c r="A542" s="1">
        <v>45441</v>
      </c>
      <c r="B542">
        <v>1008</v>
      </c>
      <c r="C542" t="s">
        <v>10</v>
      </c>
      <c r="D542" t="s">
        <v>7</v>
      </c>
      <c r="E542" t="s">
        <v>17</v>
      </c>
      <c r="F542">
        <v>14</v>
      </c>
      <c r="G542" s="2">
        <v>13440</v>
      </c>
      <c r="H542" s="2">
        <v>4144</v>
      </c>
      <c r="I542" t="str">
        <f>_xlfn.XLOOKUP(tbl_Data[[#This Row],[Kundnr]],tbl_Kunder[Kundnr],tbl_Kunder[Kundnamn])</f>
        <v>Rödtand AB</v>
      </c>
      <c r="J542" t="str">
        <f>_xlfn.XLOOKUP(tbl_Data[[#This Row],[Kundnr]],tbl_Kunder[Kundnr],tbl_Kunder[Kundkategori])</f>
        <v>Livsmedel</v>
      </c>
      <c r="K542" t="str">
        <f>_xlfn.XLOOKUP(tbl_Data[[#This Row],[Kundnr]],tbl_Kunder[Kundnr],tbl_Kunder[Region])</f>
        <v>Väst</v>
      </c>
      <c r="L542" t="str">
        <f>_xlfn.XLOOKUP(tbl_Data[[#This Row],[Kundnr]],tbl_Kunder[Kundnr],tbl_Kunder[Kundansvarig])</f>
        <v>Malte Svensson</v>
      </c>
    </row>
    <row r="543" spans="1:12" x14ac:dyDescent="0.25">
      <c r="A543" s="1">
        <v>45034</v>
      </c>
      <c r="B543">
        <v>1002</v>
      </c>
      <c r="C543" t="s">
        <v>10</v>
      </c>
      <c r="D543" t="s">
        <v>7</v>
      </c>
      <c r="E543" t="s">
        <v>8</v>
      </c>
      <c r="F543">
        <v>12</v>
      </c>
      <c r="G543" s="2">
        <v>10944</v>
      </c>
      <c r="H543" s="2">
        <v>2976</v>
      </c>
      <c r="I543" t="str">
        <f>_xlfn.XLOOKUP(tbl_Data[[#This Row],[Kundnr]],tbl_Kunder[Kundnr],tbl_Kunder[Kundnamn])</f>
        <v>Brellboxy AB</v>
      </c>
      <c r="J543" t="str">
        <f>_xlfn.XLOOKUP(tbl_Data[[#This Row],[Kundnr]],tbl_Kunder[Kundnr],tbl_Kunder[Kundkategori])</f>
        <v>IT- och telecom</v>
      </c>
      <c r="K543" t="str">
        <f>_xlfn.XLOOKUP(tbl_Data[[#This Row],[Kundnr]],tbl_Kunder[Kundnr],tbl_Kunder[Region])</f>
        <v>Syd</v>
      </c>
      <c r="L543" t="str">
        <f>_xlfn.XLOOKUP(tbl_Data[[#This Row],[Kundnr]],tbl_Kunder[Kundnr],tbl_Kunder[Kundansvarig])</f>
        <v>Mac Winson</v>
      </c>
    </row>
    <row r="544" spans="1:12" x14ac:dyDescent="0.25">
      <c r="A544" s="1">
        <v>45254</v>
      </c>
      <c r="B544">
        <v>1005</v>
      </c>
      <c r="C544" t="s">
        <v>21</v>
      </c>
      <c r="D544" t="s">
        <v>7</v>
      </c>
      <c r="E544" t="s">
        <v>8</v>
      </c>
      <c r="F544">
        <v>20</v>
      </c>
      <c r="G544" s="2">
        <v>22248</v>
      </c>
      <c r="H544" s="2">
        <v>8488</v>
      </c>
      <c r="I544" t="str">
        <f>_xlfn.XLOOKUP(tbl_Data[[#This Row],[Kundnr]],tbl_Kunder[Kundnr],tbl_Kunder[Kundnamn])</f>
        <v>Prefolkia AB</v>
      </c>
      <c r="J544" t="str">
        <f>_xlfn.XLOOKUP(tbl_Data[[#This Row],[Kundnr]],tbl_Kunder[Kundnr],tbl_Kunder[Kundkategori])</f>
        <v>IT- och telecom</v>
      </c>
      <c r="K544" t="str">
        <f>_xlfn.XLOOKUP(tbl_Data[[#This Row],[Kundnr]],tbl_Kunder[Kundnr],tbl_Kunder[Region])</f>
        <v>Öst</v>
      </c>
      <c r="L544" t="str">
        <f>_xlfn.XLOOKUP(tbl_Data[[#This Row],[Kundnr]],tbl_Kunder[Kundnr],tbl_Kunder[Kundansvarig])</f>
        <v>Mac Winson</v>
      </c>
    </row>
    <row r="545" spans="1:12" x14ac:dyDescent="0.25">
      <c r="A545" s="1">
        <v>45301</v>
      </c>
      <c r="B545">
        <v>1011</v>
      </c>
      <c r="C545" t="s">
        <v>10</v>
      </c>
      <c r="D545" t="s">
        <v>7</v>
      </c>
      <c r="E545" t="s">
        <v>12</v>
      </c>
      <c r="F545">
        <v>10</v>
      </c>
      <c r="G545" s="2">
        <v>9504</v>
      </c>
      <c r="H545" s="2">
        <v>2864</v>
      </c>
      <c r="I545" t="str">
        <f>_xlfn.XLOOKUP(tbl_Data[[#This Row],[Kundnr]],tbl_Kunder[Kundnr],tbl_Kunder[Kundnamn])</f>
        <v>Skolia AB</v>
      </c>
      <c r="J545" t="str">
        <f>_xlfn.XLOOKUP(tbl_Data[[#This Row],[Kundnr]],tbl_Kunder[Kundnr],tbl_Kunder[Kundkategori])</f>
        <v>Offentligt</v>
      </c>
      <c r="K545" t="str">
        <f>_xlfn.XLOOKUP(tbl_Data[[#This Row],[Kundnr]],tbl_Kunder[Kundnr],tbl_Kunder[Region])</f>
        <v>Öst</v>
      </c>
      <c r="L545" t="str">
        <f>_xlfn.XLOOKUP(tbl_Data[[#This Row],[Kundnr]],tbl_Kunder[Kundnr],tbl_Kunder[Kundansvarig])</f>
        <v>Clint Billton</v>
      </c>
    </row>
    <row r="546" spans="1:12" x14ac:dyDescent="0.25">
      <c r="A546" s="1">
        <v>44952</v>
      </c>
      <c r="B546">
        <v>1003</v>
      </c>
      <c r="C546" t="s">
        <v>23</v>
      </c>
      <c r="D546" t="s">
        <v>15</v>
      </c>
      <c r="E546" t="s">
        <v>12</v>
      </c>
      <c r="F546">
        <v>13</v>
      </c>
      <c r="G546" s="2">
        <v>19110</v>
      </c>
      <c r="H546" s="2">
        <v>9230</v>
      </c>
      <c r="I546" t="str">
        <f>_xlfn.XLOOKUP(tbl_Data[[#This Row],[Kundnr]],tbl_Kunder[Kundnr],tbl_Kunder[Kundnamn])</f>
        <v>Vårdia AB</v>
      </c>
      <c r="J546" t="str">
        <f>_xlfn.XLOOKUP(tbl_Data[[#This Row],[Kundnr]],tbl_Kunder[Kundnr],tbl_Kunder[Kundkategori])</f>
        <v>Offentligt</v>
      </c>
      <c r="K546" t="str">
        <f>_xlfn.XLOOKUP(tbl_Data[[#This Row],[Kundnr]],tbl_Kunder[Kundnr],tbl_Kunder[Region])</f>
        <v>Syd</v>
      </c>
      <c r="L546" t="str">
        <f>_xlfn.XLOOKUP(tbl_Data[[#This Row],[Kundnr]],tbl_Kunder[Kundnr],tbl_Kunder[Kundansvarig])</f>
        <v>Clint Billton</v>
      </c>
    </row>
    <row r="547" spans="1:12" x14ac:dyDescent="0.25">
      <c r="A547" s="1">
        <v>45394</v>
      </c>
      <c r="B547">
        <v>1003</v>
      </c>
      <c r="C547" t="s">
        <v>20</v>
      </c>
      <c r="D547" t="s">
        <v>15</v>
      </c>
      <c r="E547" t="s">
        <v>12</v>
      </c>
      <c r="F547">
        <v>10</v>
      </c>
      <c r="G547" s="2">
        <v>16380</v>
      </c>
      <c r="H547" s="2">
        <v>7900</v>
      </c>
      <c r="I547" t="str">
        <f>_xlfn.XLOOKUP(tbl_Data[[#This Row],[Kundnr]],tbl_Kunder[Kundnr],tbl_Kunder[Kundnamn])</f>
        <v>Vårdia AB</v>
      </c>
      <c r="J547" t="str">
        <f>_xlfn.XLOOKUP(tbl_Data[[#This Row],[Kundnr]],tbl_Kunder[Kundnr],tbl_Kunder[Kundkategori])</f>
        <v>Offentligt</v>
      </c>
      <c r="K547" t="str">
        <f>_xlfn.XLOOKUP(tbl_Data[[#This Row],[Kundnr]],tbl_Kunder[Kundnr],tbl_Kunder[Region])</f>
        <v>Syd</v>
      </c>
      <c r="L547" t="str">
        <f>_xlfn.XLOOKUP(tbl_Data[[#This Row],[Kundnr]],tbl_Kunder[Kundnr],tbl_Kunder[Kundansvarig])</f>
        <v>Clint Billton</v>
      </c>
    </row>
    <row r="548" spans="1:12" x14ac:dyDescent="0.25">
      <c r="A548" s="1">
        <v>45550</v>
      </c>
      <c r="B548">
        <v>1001</v>
      </c>
      <c r="C548" t="s">
        <v>21</v>
      </c>
      <c r="D548" t="s">
        <v>7</v>
      </c>
      <c r="E548" t="s">
        <v>8</v>
      </c>
      <c r="F548">
        <v>29</v>
      </c>
      <c r="G548" s="2">
        <v>33199.199999999997</v>
      </c>
      <c r="H548" s="2">
        <v>13247.199999999997</v>
      </c>
      <c r="I548" t="str">
        <f>_xlfn.XLOOKUP(tbl_Data[[#This Row],[Kundnr]],tbl_Kunder[Kundnr],tbl_Kunder[Kundnamn])</f>
        <v>Telefonera Mera AB</v>
      </c>
      <c r="J548" t="str">
        <f>_xlfn.XLOOKUP(tbl_Data[[#This Row],[Kundnr]],tbl_Kunder[Kundnr],tbl_Kunder[Kundkategori])</f>
        <v>IT- och telecom</v>
      </c>
      <c r="K548" t="str">
        <f>_xlfn.XLOOKUP(tbl_Data[[#This Row],[Kundnr]],tbl_Kunder[Kundnr],tbl_Kunder[Region])</f>
        <v>Väst</v>
      </c>
      <c r="L548" t="str">
        <f>_xlfn.XLOOKUP(tbl_Data[[#This Row],[Kundnr]],tbl_Kunder[Kundnr],tbl_Kunder[Kundansvarig])</f>
        <v>Mac Winson</v>
      </c>
    </row>
    <row r="549" spans="1:12" x14ac:dyDescent="0.25">
      <c r="A549" s="1">
        <v>45435</v>
      </c>
      <c r="B549">
        <v>1005</v>
      </c>
      <c r="C549" t="s">
        <v>6</v>
      </c>
      <c r="D549" t="s">
        <v>7</v>
      </c>
      <c r="E549" t="s">
        <v>8</v>
      </c>
      <c r="F549">
        <v>13</v>
      </c>
      <c r="G549" s="2">
        <v>16603.600000000002</v>
      </c>
      <c r="H549" s="2">
        <v>8803.6000000000022</v>
      </c>
      <c r="I549" t="str">
        <f>_xlfn.XLOOKUP(tbl_Data[[#This Row],[Kundnr]],tbl_Kunder[Kundnr],tbl_Kunder[Kundnamn])</f>
        <v>Prefolkia AB</v>
      </c>
      <c r="J549" t="str">
        <f>_xlfn.XLOOKUP(tbl_Data[[#This Row],[Kundnr]],tbl_Kunder[Kundnr],tbl_Kunder[Kundkategori])</f>
        <v>IT- och telecom</v>
      </c>
      <c r="K549" t="str">
        <f>_xlfn.XLOOKUP(tbl_Data[[#This Row],[Kundnr]],tbl_Kunder[Kundnr],tbl_Kunder[Region])</f>
        <v>Öst</v>
      </c>
      <c r="L549" t="str">
        <f>_xlfn.XLOOKUP(tbl_Data[[#This Row],[Kundnr]],tbl_Kunder[Kundnr],tbl_Kunder[Kundansvarig])</f>
        <v>Mac Winson</v>
      </c>
    </row>
    <row r="550" spans="1:12" x14ac:dyDescent="0.25">
      <c r="A550" s="1">
        <v>45612</v>
      </c>
      <c r="B550">
        <v>1001</v>
      </c>
      <c r="C550" t="s">
        <v>10</v>
      </c>
      <c r="D550" t="s">
        <v>7</v>
      </c>
      <c r="E550" t="s">
        <v>8</v>
      </c>
      <c r="F550">
        <v>9</v>
      </c>
      <c r="G550" s="2">
        <v>9158.4</v>
      </c>
      <c r="H550" s="2">
        <v>3182.3999999999996</v>
      </c>
      <c r="I550" t="str">
        <f>_xlfn.XLOOKUP(tbl_Data[[#This Row],[Kundnr]],tbl_Kunder[Kundnr],tbl_Kunder[Kundnamn])</f>
        <v>Telefonera Mera AB</v>
      </c>
      <c r="J550" t="str">
        <f>_xlfn.XLOOKUP(tbl_Data[[#This Row],[Kundnr]],tbl_Kunder[Kundnr],tbl_Kunder[Kundkategori])</f>
        <v>IT- och telecom</v>
      </c>
      <c r="K550" t="str">
        <f>_xlfn.XLOOKUP(tbl_Data[[#This Row],[Kundnr]],tbl_Kunder[Kundnr],tbl_Kunder[Region])</f>
        <v>Väst</v>
      </c>
      <c r="L550" t="str">
        <f>_xlfn.XLOOKUP(tbl_Data[[#This Row],[Kundnr]],tbl_Kunder[Kundnr],tbl_Kunder[Kundansvarig])</f>
        <v>Mac Winson</v>
      </c>
    </row>
    <row r="551" spans="1:12" x14ac:dyDescent="0.25">
      <c r="A551" s="1">
        <v>45405</v>
      </c>
      <c r="B551">
        <v>1004</v>
      </c>
      <c r="C551" t="s">
        <v>10</v>
      </c>
      <c r="D551" t="s">
        <v>7</v>
      </c>
      <c r="E551" t="s">
        <v>16</v>
      </c>
      <c r="F551">
        <v>23</v>
      </c>
      <c r="G551" s="2">
        <v>24288</v>
      </c>
      <c r="H551" s="2">
        <v>9016</v>
      </c>
      <c r="I551" t="str">
        <f>_xlfn.XLOOKUP(tbl_Data[[#This Row],[Kundnr]],tbl_Kunder[Kundnr],tbl_Kunder[Kundnamn])</f>
        <v>Mellerix AB</v>
      </c>
      <c r="J551" t="str">
        <f>_xlfn.XLOOKUP(tbl_Data[[#This Row],[Kundnr]],tbl_Kunder[Kundnr],tbl_Kunder[Kundkategori])</f>
        <v>Tillverkning</v>
      </c>
      <c r="K551" t="str">
        <f>_xlfn.XLOOKUP(tbl_Data[[#This Row],[Kundnr]],tbl_Kunder[Kundnr],tbl_Kunder[Region])</f>
        <v>Syd</v>
      </c>
      <c r="L551" t="str">
        <f>_xlfn.XLOOKUP(tbl_Data[[#This Row],[Kundnr]],tbl_Kunder[Kundnr],tbl_Kunder[Kundansvarig])</f>
        <v>Manne Faktursson</v>
      </c>
    </row>
    <row r="552" spans="1:12" x14ac:dyDescent="0.25">
      <c r="A552" s="1">
        <v>45450</v>
      </c>
      <c r="B552">
        <v>1006</v>
      </c>
      <c r="C552" t="s">
        <v>14</v>
      </c>
      <c r="D552" t="s">
        <v>15</v>
      </c>
      <c r="E552" t="s">
        <v>17</v>
      </c>
      <c r="F552">
        <v>19</v>
      </c>
      <c r="G552" s="2">
        <v>21888</v>
      </c>
      <c r="H552" s="2">
        <v>7904</v>
      </c>
      <c r="I552" t="str">
        <f>_xlfn.XLOOKUP(tbl_Data[[#This Row],[Kundnr]],tbl_Kunder[Kundnr],tbl_Kunder[Kundnamn])</f>
        <v>Allcto AB</v>
      </c>
      <c r="J552" t="str">
        <f>_xlfn.XLOOKUP(tbl_Data[[#This Row],[Kundnr]],tbl_Kunder[Kundnr],tbl_Kunder[Kundkategori])</f>
        <v>Livsmedel</v>
      </c>
      <c r="K552" t="str">
        <f>_xlfn.XLOOKUP(tbl_Data[[#This Row],[Kundnr]],tbl_Kunder[Kundnr],tbl_Kunder[Region])</f>
        <v>Öst</v>
      </c>
      <c r="L552" t="str">
        <f>_xlfn.XLOOKUP(tbl_Data[[#This Row],[Kundnr]],tbl_Kunder[Kundnr],tbl_Kunder[Kundansvarig])</f>
        <v>Malte Svensson</v>
      </c>
    </row>
    <row r="553" spans="1:12" x14ac:dyDescent="0.25">
      <c r="A553" s="1">
        <v>45523</v>
      </c>
      <c r="B553">
        <v>1004</v>
      </c>
      <c r="C553" t="s">
        <v>14</v>
      </c>
      <c r="D553" t="s">
        <v>15</v>
      </c>
      <c r="E553" t="s">
        <v>16</v>
      </c>
      <c r="F553">
        <v>12</v>
      </c>
      <c r="G553" s="2">
        <v>16896</v>
      </c>
      <c r="H553" s="2">
        <v>8064</v>
      </c>
      <c r="I553" t="str">
        <f>_xlfn.XLOOKUP(tbl_Data[[#This Row],[Kundnr]],tbl_Kunder[Kundnr],tbl_Kunder[Kundnamn])</f>
        <v>Mellerix AB</v>
      </c>
      <c r="J553" t="str">
        <f>_xlfn.XLOOKUP(tbl_Data[[#This Row],[Kundnr]],tbl_Kunder[Kundnr],tbl_Kunder[Kundkategori])</f>
        <v>Tillverkning</v>
      </c>
      <c r="K553" t="str">
        <f>_xlfn.XLOOKUP(tbl_Data[[#This Row],[Kundnr]],tbl_Kunder[Kundnr],tbl_Kunder[Region])</f>
        <v>Syd</v>
      </c>
      <c r="L553" t="str">
        <f>_xlfn.XLOOKUP(tbl_Data[[#This Row],[Kundnr]],tbl_Kunder[Kundnr],tbl_Kunder[Kundansvarig])</f>
        <v>Manne Faktursson</v>
      </c>
    </row>
    <row r="554" spans="1:12" x14ac:dyDescent="0.25">
      <c r="A554" s="1">
        <v>45084</v>
      </c>
      <c r="B554">
        <v>1004</v>
      </c>
      <c r="C554" t="s">
        <v>14</v>
      </c>
      <c r="D554" t="s">
        <v>15</v>
      </c>
      <c r="E554" t="s">
        <v>16</v>
      </c>
      <c r="F554">
        <v>20</v>
      </c>
      <c r="G554" s="2">
        <v>28160</v>
      </c>
      <c r="H554" s="2">
        <v>13440</v>
      </c>
      <c r="I554" t="str">
        <f>_xlfn.XLOOKUP(tbl_Data[[#This Row],[Kundnr]],tbl_Kunder[Kundnr],tbl_Kunder[Kundnamn])</f>
        <v>Mellerix AB</v>
      </c>
      <c r="J554" t="str">
        <f>_xlfn.XLOOKUP(tbl_Data[[#This Row],[Kundnr]],tbl_Kunder[Kundnr],tbl_Kunder[Kundkategori])</f>
        <v>Tillverkning</v>
      </c>
      <c r="K554" t="str">
        <f>_xlfn.XLOOKUP(tbl_Data[[#This Row],[Kundnr]],tbl_Kunder[Kundnr],tbl_Kunder[Region])</f>
        <v>Syd</v>
      </c>
      <c r="L554" t="str">
        <f>_xlfn.XLOOKUP(tbl_Data[[#This Row],[Kundnr]],tbl_Kunder[Kundnr],tbl_Kunder[Kundansvarig])</f>
        <v>Manne Faktursson</v>
      </c>
    </row>
    <row r="555" spans="1:12" x14ac:dyDescent="0.25">
      <c r="A555" s="1">
        <v>45519</v>
      </c>
      <c r="B555">
        <v>1008</v>
      </c>
      <c r="C555" t="s">
        <v>10</v>
      </c>
      <c r="D555" t="s">
        <v>7</v>
      </c>
      <c r="E555" t="s">
        <v>17</v>
      </c>
      <c r="F555">
        <v>12</v>
      </c>
      <c r="G555" s="2">
        <v>11520</v>
      </c>
      <c r="H555" s="2">
        <v>3552</v>
      </c>
      <c r="I555" t="str">
        <f>_xlfn.XLOOKUP(tbl_Data[[#This Row],[Kundnr]],tbl_Kunder[Kundnr],tbl_Kunder[Kundnamn])</f>
        <v>Rödtand AB</v>
      </c>
      <c r="J555" t="str">
        <f>_xlfn.XLOOKUP(tbl_Data[[#This Row],[Kundnr]],tbl_Kunder[Kundnr],tbl_Kunder[Kundkategori])</f>
        <v>Livsmedel</v>
      </c>
      <c r="K555" t="str">
        <f>_xlfn.XLOOKUP(tbl_Data[[#This Row],[Kundnr]],tbl_Kunder[Kundnr],tbl_Kunder[Region])</f>
        <v>Väst</v>
      </c>
      <c r="L555" t="str">
        <f>_xlfn.XLOOKUP(tbl_Data[[#This Row],[Kundnr]],tbl_Kunder[Kundnr],tbl_Kunder[Kundansvarig])</f>
        <v>Malte Svensson</v>
      </c>
    </row>
    <row r="556" spans="1:12" x14ac:dyDescent="0.25">
      <c r="A556" s="1">
        <v>45594</v>
      </c>
      <c r="B556">
        <v>1002</v>
      </c>
      <c r="C556" t="s">
        <v>10</v>
      </c>
      <c r="D556" t="s">
        <v>7</v>
      </c>
      <c r="E556" t="s">
        <v>8</v>
      </c>
      <c r="F556">
        <v>16</v>
      </c>
      <c r="G556" s="2">
        <v>14592</v>
      </c>
      <c r="H556" s="2">
        <v>3968</v>
      </c>
      <c r="I556" t="str">
        <f>_xlfn.XLOOKUP(tbl_Data[[#This Row],[Kundnr]],tbl_Kunder[Kundnr],tbl_Kunder[Kundnamn])</f>
        <v>Brellboxy AB</v>
      </c>
      <c r="J556" t="str">
        <f>_xlfn.XLOOKUP(tbl_Data[[#This Row],[Kundnr]],tbl_Kunder[Kundnr],tbl_Kunder[Kundkategori])</f>
        <v>IT- och telecom</v>
      </c>
      <c r="K556" t="str">
        <f>_xlfn.XLOOKUP(tbl_Data[[#This Row],[Kundnr]],tbl_Kunder[Kundnr],tbl_Kunder[Region])</f>
        <v>Syd</v>
      </c>
      <c r="L556" t="str">
        <f>_xlfn.XLOOKUP(tbl_Data[[#This Row],[Kundnr]],tbl_Kunder[Kundnr],tbl_Kunder[Kundansvarig])</f>
        <v>Mac Winson</v>
      </c>
    </row>
    <row r="557" spans="1:12" x14ac:dyDescent="0.25">
      <c r="A557" s="1">
        <v>44956</v>
      </c>
      <c r="B557">
        <v>1003</v>
      </c>
      <c r="C557" t="s">
        <v>21</v>
      </c>
      <c r="D557" t="s">
        <v>7</v>
      </c>
      <c r="E557" t="s">
        <v>12</v>
      </c>
      <c r="F557">
        <v>15</v>
      </c>
      <c r="G557" s="2">
        <v>17010</v>
      </c>
      <c r="H557" s="2">
        <v>6690</v>
      </c>
      <c r="I557" t="str">
        <f>_xlfn.XLOOKUP(tbl_Data[[#This Row],[Kundnr]],tbl_Kunder[Kundnr],tbl_Kunder[Kundnamn])</f>
        <v>Vårdia AB</v>
      </c>
      <c r="J557" t="str">
        <f>_xlfn.XLOOKUP(tbl_Data[[#This Row],[Kundnr]],tbl_Kunder[Kundnr],tbl_Kunder[Kundkategori])</f>
        <v>Offentligt</v>
      </c>
      <c r="K557" t="str">
        <f>_xlfn.XLOOKUP(tbl_Data[[#This Row],[Kundnr]],tbl_Kunder[Kundnr],tbl_Kunder[Region])</f>
        <v>Syd</v>
      </c>
      <c r="L557" t="str">
        <f>_xlfn.XLOOKUP(tbl_Data[[#This Row],[Kundnr]],tbl_Kunder[Kundnr],tbl_Kunder[Kundansvarig])</f>
        <v>Clint Billton</v>
      </c>
    </row>
    <row r="558" spans="1:12" x14ac:dyDescent="0.25">
      <c r="A558" s="1">
        <v>45176</v>
      </c>
      <c r="B558">
        <v>1008</v>
      </c>
      <c r="C558" t="s">
        <v>20</v>
      </c>
      <c r="D558" t="s">
        <v>15</v>
      </c>
      <c r="E558" t="s">
        <v>17</v>
      </c>
      <c r="F558">
        <v>8</v>
      </c>
      <c r="G558" s="2">
        <v>12480</v>
      </c>
      <c r="H558" s="2">
        <v>5696</v>
      </c>
      <c r="I558" t="str">
        <f>_xlfn.XLOOKUP(tbl_Data[[#This Row],[Kundnr]],tbl_Kunder[Kundnr],tbl_Kunder[Kundnamn])</f>
        <v>Rödtand AB</v>
      </c>
      <c r="J558" t="str">
        <f>_xlfn.XLOOKUP(tbl_Data[[#This Row],[Kundnr]],tbl_Kunder[Kundnr],tbl_Kunder[Kundkategori])</f>
        <v>Livsmedel</v>
      </c>
      <c r="K558" t="str">
        <f>_xlfn.XLOOKUP(tbl_Data[[#This Row],[Kundnr]],tbl_Kunder[Kundnr],tbl_Kunder[Region])</f>
        <v>Väst</v>
      </c>
      <c r="L558" t="str">
        <f>_xlfn.XLOOKUP(tbl_Data[[#This Row],[Kundnr]],tbl_Kunder[Kundnr],tbl_Kunder[Kundansvarig])</f>
        <v>Malte Svensson</v>
      </c>
    </row>
    <row r="559" spans="1:12" x14ac:dyDescent="0.25">
      <c r="A559" s="1">
        <v>45131</v>
      </c>
      <c r="B559">
        <v>1001</v>
      </c>
      <c r="C559" t="s">
        <v>14</v>
      </c>
      <c r="D559" t="s">
        <v>15</v>
      </c>
      <c r="E559" t="s">
        <v>8</v>
      </c>
      <c r="F559">
        <v>13</v>
      </c>
      <c r="G559" s="2">
        <v>17638.400000000001</v>
      </c>
      <c r="H559" s="2">
        <v>8070.4000000000015</v>
      </c>
      <c r="I559" t="str">
        <f>_xlfn.XLOOKUP(tbl_Data[[#This Row],[Kundnr]],tbl_Kunder[Kundnr],tbl_Kunder[Kundnamn])</f>
        <v>Telefonera Mera AB</v>
      </c>
      <c r="J559" t="str">
        <f>_xlfn.XLOOKUP(tbl_Data[[#This Row],[Kundnr]],tbl_Kunder[Kundnr],tbl_Kunder[Kundkategori])</f>
        <v>IT- och telecom</v>
      </c>
      <c r="K559" t="str">
        <f>_xlfn.XLOOKUP(tbl_Data[[#This Row],[Kundnr]],tbl_Kunder[Kundnr],tbl_Kunder[Region])</f>
        <v>Väst</v>
      </c>
      <c r="L559" t="str">
        <f>_xlfn.XLOOKUP(tbl_Data[[#This Row],[Kundnr]],tbl_Kunder[Kundnr],tbl_Kunder[Kundansvarig])</f>
        <v>Mac Winson</v>
      </c>
    </row>
    <row r="560" spans="1:12" x14ac:dyDescent="0.25">
      <c r="A560" s="1">
        <v>45227</v>
      </c>
      <c r="B560">
        <v>1002</v>
      </c>
      <c r="C560" t="s">
        <v>14</v>
      </c>
      <c r="D560" t="s">
        <v>15</v>
      </c>
      <c r="E560" t="s">
        <v>8</v>
      </c>
      <c r="F560">
        <v>19</v>
      </c>
      <c r="G560" s="2">
        <v>23104</v>
      </c>
      <c r="H560" s="2">
        <v>9120</v>
      </c>
      <c r="I560" t="str">
        <f>_xlfn.XLOOKUP(tbl_Data[[#This Row],[Kundnr]],tbl_Kunder[Kundnr],tbl_Kunder[Kundnamn])</f>
        <v>Brellboxy AB</v>
      </c>
      <c r="J560" t="str">
        <f>_xlfn.XLOOKUP(tbl_Data[[#This Row],[Kundnr]],tbl_Kunder[Kundnr],tbl_Kunder[Kundkategori])</f>
        <v>IT- och telecom</v>
      </c>
      <c r="K560" t="str">
        <f>_xlfn.XLOOKUP(tbl_Data[[#This Row],[Kundnr]],tbl_Kunder[Kundnr],tbl_Kunder[Region])</f>
        <v>Syd</v>
      </c>
      <c r="L560" t="str">
        <f>_xlfn.XLOOKUP(tbl_Data[[#This Row],[Kundnr]],tbl_Kunder[Kundnr],tbl_Kunder[Kundansvarig])</f>
        <v>Mac Winson</v>
      </c>
    </row>
    <row r="561" spans="1:12" x14ac:dyDescent="0.25">
      <c r="A561" s="1">
        <v>45303</v>
      </c>
      <c r="B561">
        <v>1003</v>
      </c>
      <c r="C561" t="s">
        <v>23</v>
      </c>
      <c r="D561" t="s">
        <v>15</v>
      </c>
      <c r="E561" t="s">
        <v>12</v>
      </c>
      <c r="F561">
        <v>22</v>
      </c>
      <c r="G561" s="2">
        <v>32340</v>
      </c>
      <c r="H561" s="2">
        <v>15620</v>
      </c>
      <c r="I561" t="str">
        <f>_xlfn.XLOOKUP(tbl_Data[[#This Row],[Kundnr]],tbl_Kunder[Kundnr],tbl_Kunder[Kundnamn])</f>
        <v>Vårdia AB</v>
      </c>
      <c r="J561" t="str">
        <f>_xlfn.XLOOKUP(tbl_Data[[#This Row],[Kundnr]],tbl_Kunder[Kundnr],tbl_Kunder[Kundkategori])</f>
        <v>Offentligt</v>
      </c>
      <c r="K561" t="str">
        <f>_xlfn.XLOOKUP(tbl_Data[[#This Row],[Kundnr]],tbl_Kunder[Kundnr],tbl_Kunder[Region])</f>
        <v>Syd</v>
      </c>
      <c r="L561" t="str">
        <f>_xlfn.XLOOKUP(tbl_Data[[#This Row],[Kundnr]],tbl_Kunder[Kundnr],tbl_Kunder[Kundansvarig])</f>
        <v>Clint Billton</v>
      </c>
    </row>
    <row r="562" spans="1:12" x14ac:dyDescent="0.25">
      <c r="A562" s="1">
        <v>45565</v>
      </c>
      <c r="B562">
        <v>1007</v>
      </c>
      <c r="C562" t="s">
        <v>20</v>
      </c>
      <c r="D562" t="s">
        <v>15</v>
      </c>
      <c r="E562" t="s">
        <v>16</v>
      </c>
      <c r="F562">
        <v>9</v>
      </c>
      <c r="G562" s="2">
        <v>11934</v>
      </c>
      <c r="H562" s="2">
        <v>4302</v>
      </c>
      <c r="I562" t="str">
        <f>_xlfn.XLOOKUP(tbl_Data[[#This Row],[Kundnr]],tbl_Kunder[Kundnr],tbl_Kunder[Kundnamn])</f>
        <v>Rellaxion AB</v>
      </c>
      <c r="J562" t="str">
        <f>_xlfn.XLOOKUP(tbl_Data[[#This Row],[Kundnr]],tbl_Kunder[Kundnr],tbl_Kunder[Kundkategori])</f>
        <v>Tillverkning</v>
      </c>
      <c r="K562" t="str">
        <f>_xlfn.XLOOKUP(tbl_Data[[#This Row],[Kundnr]],tbl_Kunder[Kundnr],tbl_Kunder[Region])</f>
        <v>Väst</v>
      </c>
      <c r="L562" t="str">
        <f>_xlfn.XLOOKUP(tbl_Data[[#This Row],[Kundnr]],tbl_Kunder[Kundnr],tbl_Kunder[Kundansvarig])</f>
        <v>Manne Faktursson</v>
      </c>
    </row>
    <row r="563" spans="1:12" x14ac:dyDescent="0.25">
      <c r="A563" s="1">
        <v>45639</v>
      </c>
      <c r="B563">
        <v>1003</v>
      </c>
      <c r="C563" t="s">
        <v>14</v>
      </c>
      <c r="D563" t="s">
        <v>15</v>
      </c>
      <c r="E563" t="s">
        <v>12</v>
      </c>
      <c r="F563">
        <v>10</v>
      </c>
      <c r="G563" s="2">
        <v>13440</v>
      </c>
      <c r="H563" s="2">
        <v>6080</v>
      </c>
      <c r="I563" t="str">
        <f>_xlfn.XLOOKUP(tbl_Data[[#This Row],[Kundnr]],tbl_Kunder[Kundnr],tbl_Kunder[Kundnamn])</f>
        <v>Vårdia AB</v>
      </c>
      <c r="J563" t="str">
        <f>_xlfn.XLOOKUP(tbl_Data[[#This Row],[Kundnr]],tbl_Kunder[Kundnr],tbl_Kunder[Kundkategori])</f>
        <v>Offentligt</v>
      </c>
      <c r="K563" t="str">
        <f>_xlfn.XLOOKUP(tbl_Data[[#This Row],[Kundnr]],tbl_Kunder[Kundnr],tbl_Kunder[Region])</f>
        <v>Syd</v>
      </c>
      <c r="L563" t="str">
        <f>_xlfn.XLOOKUP(tbl_Data[[#This Row],[Kundnr]],tbl_Kunder[Kundnr],tbl_Kunder[Kundansvarig])</f>
        <v>Clint Billton</v>
      </c>
    </row>
    <row r="564" spans="1:12" x14ac:dyDescent="0.25">
      <c r="A564" s="1">
        <v>45287</v>
      </c>
      <c r="B564">
        <v>1001</v>
      </c>
      <c r="C564" t="s">
        <v>10</v>
      </c>
      <c r="D564" t="s">
        <v>7</v>
      </c>
      <c r="E564" t="s">
        <v>8</v>
      </c>
      <c r="F564">
        <v>16</v>
      </c>
      <c r="G564" s="2">
        <v>16281.6</v>
      </c>
      <c r="H564" s="2">
        <v>5657.6</v>
      </c>
      <c r="I564" t="str">
        <f>_xlfn.XLOOKUP(tbl_Data[[#This Row],[Kundnr]],tbl_Kunder[Kundnr],tbl_Kunder[Kundnamn])</f>
        <v>Telefonera Mera AB</v>
      </c>
      <c r="J564" t="str">
        <f>_xlfn.XLOOKUP(tbl_Data[[#This Row],[Kundnr]],tbl_Kunder[Kundnr],tbl_Kunder[Kundkategori])</f>
        <v>IT- och telecom</v>
      </c>
      <c r="K564" t="str">
        <f>_xlfn.XLOOKUP(tbl_Data[[#This Row],[Kundnr]],tbl_Kunder[Kundnr],tbl_Kunder[Region])</f>
        <v>Väst</v>
      </c>
      <c r="L564" t="str">
        <f>_xlfn.XLOOKUP(tbl_Data[[#This Row],[Kundnr]],tbl_Kunder[Kundnr],tbl_Kunder[Kundansvarig])</f>
        <v>Mac Winson</v>
      </c>
    </row>
    <row r="565" spans="1:12" x14ac:dyDescent="0.25">
      <c r="A565" s="1">
        <v>45244</v>
      </c>
      <c r="B565">
        <v>1003</v>
      </c>
      <c r="C565" t="s">
        <v>14</v>
      </c>
      <c r="D565" t="s">
        <v>15</v>
      </c>
      <c r="E565" t="s">
        <v>12</v>
      </c>
      <c r="F565">
        <v>16</v>
      </c>
      <c r="G565" s="2">
        <v>21504</v>
      </c>
      <c r="H565" s="2">
        <v>9728</v>
      </c>
      <c r="I565" t="str">
        <f>_xlfn.XLOOKUP(tbl_Data[[#This Row],[Kundnr]],tbl_Kunder[Kundnr],tbl_Kunder[Kundnamn])</f>
        <v>Vårdia AB</v>
      </c>
      <c r="J565" t="str">
        <f>_xlfn.XLOOKUP(tbl_Data[[#This Row],[Kundnr]],tbl_Kunder[Kundnr],tbl_Kunder[Kundkategori])</f>
        <v>Offentligt</v>
      </c>
      <c r="K565" t="str">
        <f>_xlfn.XLOOKUP(tbl_Data[[#This Row],[Kundnr]],tbl_Kunder[Kundnr],tbl_Kunder[Region])</f>
        <v>Syd</v>
      </c>
      <c r="L565" t="str">
        <f>_xlfn.XLOOKUP(tbl_Data[[#This Row],[Kundnr]],tbl_Kunder[Kundnr],tbl_Kunder[Kundansvarig])</f>
        <v>Clint Billton</v>
      </c>
    </row>
    <row r="566" spans="1:12" x14ac:dyDescent="0.25">
      <c r="A566" s="1">
        <v>45077</v>
      </c>
      <c r="B566">
        <v>1006</v>
      </c>
      <c r="C566" t="s">
        <v>20</v>
      </c>
      <c r="D566" t="s">
        <v>15</v>
      </c>
      <c r="E566" t="s">
        <v>17</v>
      </c>
      <c r="F566">
        <v>14</v>
      </c>
      <c r="G566" s="2">
        <v>19656</v>
      </c>
      <c r="H566" s="2">
        <v>7784</v>
      </c>
      <c r="I566" t="str">
        <f>_xlfn.XLOOKUP(tbl_Data[[#This Row],[Kundnr]],tbl_Kunder[Kundnr],tbl_Kunder[Kundnamn])</f>
        <v>Allcto AB</v>
      </c>
      <c r="J566" t="str">
        <f>_xlfn.XLOOKUP(tbl_Data[[#This Row],[Kundnr]],tbl_Kunder[Kundnr],tbl_Kunder[Kundkategori])</f>
        <v>Livsmedel</v>
      </c>
      <c r="K566" t="str">
        <f>_xlfn.XLOOKUP(tbl_Data[[#This Row],[Kundnr]],tbl_Kunder[Kundnr],tbl_Kunder[Region])</f>
        <v>Öst</v>
      </c>
      <c r="L566" t="str">
        <f>_xlfn.XLOOKUP(tbl_Data[[#This Row],[Kundnr]],tbl_Kunder[Kundnr],tbl_Kunder[Kundansvarig])</f>
        <v>Malte Svensson</v>
      </c>
    </row>
    <row r="567" spans="1:12" x14ac:dyDescent="0.25">
      <c r="A567" s="1">
        <v>45124</v>
      </c>
      <c r="B567">
        <v>1007</v>
      </c>
      <c r="C567" t="s">
        <v>21</v>
      </c>
      <c r="D567" t="s">
        <v>7</v>
      </c>
      <c r="E567" t="s">
        <v>16</v>
      </c>
      <c r="F567">
        <v>22</v>
      </c>
      <c r="G567" s="2">
        <v>20196</v>
      </c>
      <c r="H567" s="2">
        <v>5060</v>
      </c>
      <c r="I567" t="str">
        <f>_xlfn.XLOOKUP(tbl_Data[[#This Row],[Kundnr]],tbl_Kunder[Kundnr],tbl_Kunder[Kundnamn])</f>
        <v>Rellaxion AB</v>
      </c>
      <c r="J567" t="str">
        <f>_xlfn.XLOOKUP(tbl_Data[[#This Row],[Kundnr]],tbl_Kunder[Kundnr],tbl_Kunder[Kundkategori])</f>
        <v>Tillverkning</v>
      </c>
      <c r="K567" t="str">
        <f>_xlfn.XLOOKUP(tbl_Data[[#This Row],[Kundnr]],tbl_Kunder[Kundnr],tbl_Kunder[Region])</f>
        <v>Väst</v>
      </c>
      <c r="L567" t="str">
        <f>_xlfn.XLOOKUP(tbl_Data[[#This Row],[Kundnr]],tbl_Kunder[Kundnr],tbl_Kunder[Kundansvarig])</f>
        <v>Manne Faktursson</v>
      </c>
    </row>
    <row r="568" spans="1:12" x14ac:dyDescent="0.25">
      <c r="A568" s="1">
        <v>44937</v>
      </c>
      <c r="B568">
        <v>1003</v>
      </c>
      <c r="C568" t="s">
        <v>20</v>
      </c>
      <c r="D568" t="s">
        <v>15</v>
      </c>
      <c r="E568" t="s">
        <v>12</v>
      </c>
      <c r="F568">
        <v>30</v>
      </c>
      <c r="G568" s="2">
        <v>49140</v>
      </c>
      <c r="H568" s="2">
        <v>23700</v>
      </c>
      <c r="I568" t="str">
        <f>_xlfn.XLOOKUP(tbl_Data[[#This Row],[Kundnr]],tbl_Kunder[Kundnr],tbl_Kunder[Kundnamn])</f>
        <v>Vårdia AB</v>
      </c>
      <c r="J568" t="str">
        <f>_xlfn.XLOOKUP(tbl_Data[[#This Row],[Kundnr]],tbl_Kunder[Kundnr],tbl_Kunder[Kundkategori])</f>
        <v>Offentligt</v>
      </c>
      <c r="K568" t="str">
        <f>_xlfn.XLOOKUP(tbl_Data[[#This Row],[Kundnr]],tbl_Kunder[Kundnr],tbl_Kunder[Region])</f>
        <v>Syd</v>
      </c>
      <c r="L568" t="str">
        <f>_xlfn.XLOOKUP(tbl_Data[[#This Row],[Kundnr]],tbl_Kunder[Kundnr],tbl_Kunder[Kundansvarig])</f>
        <v>Clint Billton</v>
      </c>
    </row>
    <row r="569" spans="1:12" x14ac:dyDescent="0.25">
      <c r="A569" s="1">
        <v>45247</v>
      </c>
      <c r="B569">
        <v>1004</v>
      </c>
      <c r="C569" t="s">
        <v>19</v>
      </c>
      <c r="D569" t="s">
        <v>7</v>
      </c>
      <c r="E569" t="s">
        <v>16</v>
      </c>
      <c r="F569">
        <v>5</v>
      </c>
      <c r="G569" s="2">
        <v>6380</v>
      </c>
      <c r="H569" s="2">
        <v>2980</v>
      </c>
      <c r="I569" t="str">
        <f>_xlfn.XLOOKUP(tbl_Data[[#This Row],[Kundnr]],tbl_Kunder[Kundnr],tbl_Kunder[Kundnamn])</f>
        <v>Mellerix AB</v>
      </c>
      <c r="J569" t="str">
        <f>_xlfn.XLOOKUP(tbl_Data[[#This Row],[Kundnr]],tbl_Kunder[Kundnr],tbl_Kunder[Kundkategori])</f>
        <v>Tillverkning</v>
      </c>
      <c r="K569" t="str">
        <f>_xlfn.XLOOKUP(tbl_Data[[#This Row],[Kundnr]],tbl_Kunder[Kundnr],tbl_Kunder[Region])</f>
        <v>Syd</v>
      </c>
      <c r="L569" t="str">
        <f>_xlfn.XLOOKUP(tbl_Data[[#This Row],[Kundnr]],tbl_Kunder[Kundnr],tbl_Kunder[Kundansvarig])</f>
        <v>Manne Faktursson</v>
      </c>
    </row>
    <row r="570" spans="1:12" x14ac:dyDescent="0.25">
      <c r="A570" s="1">
        <v>45346</v>
      </c>
      <c r="B570">
        <v>1008</v>
      </c>
      <c r="C570" t="s">
        <v>23</v>
      </c>
      <c r="D570" t="s">
        <v>15</v>
      </c>
      <c r="E570" t="s">
        <v>17</v>
      </c>
      <c r="F570">
        <v>11</v>
      </c>
      <c r="G570" s="2">
        <v>15400</v>
      </c>
      <c r="H570" s="2">
        <v>7040</v>
      </c>
      <c r="I570" t="str">
        <f>_xlfn.XLOOKUP(tbl_Data[[#This Row],[Kundnr]],tbl_Kunder[Kundnr],tbl_Kunder[Kundnamn])</f>
        <v>Rödtand AB</v>
      </c>
      <c r="J570" t="str">
        <f>_xlfn.XLOOKUP(tbl_Data[[#This Row],[Kundnr]],tbl_Kunder[Kundnr],tbl_Kunder[Kundkategori])</f>
        <v>Livsmedel</v>
      </c>
      <c r="K570" t="str">
        <f>_xlfn.XLOOKUP(tbl_Data[[#This Row],[Kundnr]],tbl_Kunder[Kundnr],tbl_Kunder[Region])</f>
        <v>Väst</v>
      </c>
      <c r="L570" t="str">
        <f>_xlfn.XLOOKUP(tbl_Data[[#This Row],[Kundnr]],tbl_Kunder[Kundnr],tbl_Kunder[Kundansvarig])</f>
        <v>Malte Svensson</v>
      </c>
    </row>
    <row r="571" spans="1:12" x14ac:dyDescent="0.25">
      <c r="A571" s="1">
        <v>45279</v>
      </c>
      <c r="B571">
        <v>1001</v>
      </c>
      <c r="C571" t="s">
        <v>10</v>
      </c>
      <c r="D571" t="s">
        <v>7</v>
      </c>
      <c r="E571" t="s">
        <v>8</v>
      </c>
      <c r="F571">
        <v>28</v>
      </c>
      <c r="G571" s="2">
        <v>28492.799999999999</v>
      </c>
      <c r="H571" s="2">
        <v>9900.7999999999993</v>
      </c>
      <c r="I571" t="str">
        <f>_xlfn.XLOOKUP(tbl_Data[[#This Row],[Kundnr]],tbl_Kunder[Kundnr],tbl_Kunder[Kundnamn])</f>
        <v>Telefonera Mera AB</v>
      </c>
      <c r="J571" t="str">
        <f>_xlfn.XLOOKUP(tbl_Data[[#This Row],[Kundnr]],tbl_Kunder[Kundnr],tbl_Kunder[Kundkategori])</f>
        <v>IT- och telecom</v>
      </c>
      <c r="K571" t="str">
        <f>_xlfn.XLOOKUP(tbl_Data[[#This Row],[Kundnr]],tbl_Kunder[Kundnr],tbl_Kunder[Region])</f>
        <v>Väst</v>
      </c>
      <c r="L571" t="str">
        <f>_xlfn.XLOOKUP(tbl_Data[[#This Row],[Kundnr]],tbl_Kunder[Kundnr],tbl_Kunder[Kundansvarig])</f>
        <v>Mac Winson</v>
      </c>
    </row>
    <row r="572" spans="1:12" x14ac:dyDescent="0.25">
      <c r="A572" s="1">
        <v>45145</v>
      </c>
      <c r="B572">
        <v>1005</v>
      </c>
      <c r="C572" t="s">
        <v>14</v>
      </c>
      <c r="D572" t="s">
        <v>15</v>
      </c>
      <c r="E572" t="s">
        <v>8</v>
      </c>
      <c r="F572">
        <v>21</v>
      </c>
      <c r="G572" s="2">
        <v>27686.400000000001</v>
      </c>
      <c r="H572" s="2">
        <v>12230.400000000001</v>
      </c>
      <c r="I572" t="str">
        <f>_xlfn.XLOOKUP(tbl_Data[[#This Row],[Kundnr]],tbl_Kunder[Kundnr],tbl_Kunder[Kundnamn])</f>
        <v>Prefolkia AB</v>
      </c>
      <c r="J572" t="str">
        <f>_xlfn.XLOOKUP(tbl_Data[[#This Row],[Kundnr]],tbl_Kunder[Kundnr],tbl_Kunder[Kundkategori])</f>
        <v>IT- och telecom</v>
      </c>
      <c r="K572" t="str">
        <f>_xlfn.XLOOKUP(tbl_Data[[#This Row],[Kundnr]],tbl_Kunder[Kundnr],tbl_Kunder[Region])</f>
        <v>Öst</v>
      </c>
      <c r="L572" t="str">
        <f>_xlfn.XLOOKUP(tbl_Data[[#This Row],[Kundnr]],tbl_Kunder[Kundnr],tbl_Kunder[Kundansvarig])</f>
        <v>Mac Winson</v>
      </c>
    </row>
    <row r="573" spans="1:12" x14ac:dyDescent="0.25">
      <c r="A573" s="1">
        <v>45276</v>
      </c>
      <c r="B573">
        <v>1004</v>
      </c>
      <c r="C573" t="s">
        <v>21</v>
      </c>
      <c r="D573" t="s">
        <v>7</v>
      </c>
      <c r="E573" t="s">
        <v>16</v>
      </c>
      <c r="F573">
        <v>1</v>
      </c>
      <c r="G573" s="2">
        <v>1188</v>
      </c>
      <c r="H573" s="2">
        <v>500</v>
      </c>
      <c r="I573" t="str">
        <f>_xlfn.XLOOKUP(tbl_Data[[#This Row],[Kundnr]],tbl_Kunder[Kundnr],tbl_Kunder[Kundnamn])</f>
        <v>Mellerix AB</v>
      </c>
      <c r="J573" t="str">
        <f>_xlfn.XLOOKUP(tbl_Data[[#This Row],[Kundnr]],tbl_Kunder[Kundnr],tbl_Kunder[Kundkategori])</f>
        <v>Tillverkning</v>
      </c>
      <c r="K573" t="str">
        <f>_xlfn.XLOOKUP(tbl_Data[[#This Row],[Kundnr]],tbl_Kunder[Kundnr],tbl_Kunder[Region])</f>
        <v>Syd</v>
      </c>
      <c r="L573" t="str">
        <f>_xlfn.XLOOKUP(tbl_Data[[#This Row],[Kundnr]],tbl_Kunder[Kundnr],tbl_Kunder[Kundansvarig])</f>
        <v>Manne Faktursson</v>
      </c>
    </row>
    <row r="574" spans="1:12" x14ac:dyDescent="0.25">
      <c r="A574" s="1">
        <v>45176</v>
      </c>
      <c r="B574">
        <v>1009</v>
      </c>
      <c r="C574" t="s">
        <v>14</v>
      </c>
      <c r="D574" t="s">
        <v>15</v>
      </c>
      <c r="E574" t="s">
        <v>16</v>
      </c>
      <c r="F574">
        <v>7</v>
      </c>
      <c r="G574" s="2">
        <v>8601.6</v>
      </c>
      <c r="H574" s="2">
        <v>3449.6000000000004</v>
      </c>
      <c r="I574" t="str">
        <f>_xlfn.XLOOKUP(tbl_Data[[#This Row],[Kundnr]],tbl_Kunder[Kundnr],tbl_Kunder[Kundnamn])</f>
        <v>Bollberga AB</v>
      </c>
      <c r="J574" t="str">
        <f>_xlfn.XLOOKUP(tbl_Data[[#This Row],[Kundnr]],tbl_Kunder[Kundnr],tbl_Kunder[Kundkategori])</f>
        <v>Tillverkning</v>
      </c>
      <c r="K574" t="str">
        <f>_xlfn.XLOOKUP(tbl_Data[[#This Row],[Kundnr]],tbl_Kunder[Kundnr],tbl_Kunder[Region])</f>
        <v>Öst</v>
      </c>
      <c r="L574" t="str">
        <f>_xlfn.XLOOKUP(tbl_Data[[#This Row],[Kundnr]],tbl_Kunder[Kundnr],tbl_Kunder[Kundansvarig])</f>
        <v>Manne Faktursson</v>
      </c>
    </row>
    <row r="575" spans="1:12" x14ac:dyDescent="0.25">
      <c r="A575" s="1">
        <v>45104</v>
      </c>
      <c r="B575">
        <v>1005</v>
      </c>
      <c r="C575" t="s">
        <v>20</v>
      </c>
      <c r="D575" t="s">
        <v>15</v>
      </c>
      <c r="E575" t="s">
        <v>8</v>
      </c>
      <c r="F575">
        <v>14</v>
      </c>
      <c r="G575" s="2">
        <v>22495.200000000001</v>
      </c>
      <c r="H575" s="2">
        <v>10623.2</v>
      </c>
      <c r="I575" t="str">
        <f>_xlfn.XLOOKUP(tbl_Data[[#This Row],[Kundnr]],tbl_Kunder[Kundnr],tbl_Kunder[Kundnamn])</f>
        <v>Prefolkia AB</v>
      </c>
      <c r="J575" t="str">
        <f>_xlfn.XLOOKUP(tbl_Data[[#This Row],[Kundnr]],tbl_Kunder[Kundnr],tbl_Kunder[Kundkategori])</f>
        <v>IT- och telecom</v>
      </c>
      <c r="K575" t="str">
        <f>_xlfn.XLOOKUP(tbl_Data[[#This Row],[Kundnr]],tbl_Kunder[Kundnr],tbl_Kunder[Region])</f>
        <v>Öst</v>
      </c>
      <c r="L575" t="str">
        <f>_xlfn.XLOOKUP(tbl_Data[[#This Row],[Kundnr]],tbl_Kunder[Kundnr],tbl_Kunder[Kundansvarig])</f>
        <v>Mac Winson</v>
      </c>
    </row>
    <row r="576" spans="1:12" x14ac:dyDescent="0.25">
      <c r="A576" s="1">
        <v>45018</v>
      </c>
      <c r="B576">
        <v>1001</v>
      </c>
      <c r="C576" t="s">
        <v>14</v>
      </c>
      <c r="D576" t="s">
        <v>15</v>
      </c>
      <c r="E576" t="s">
        <v>8</v>
      </c>
      <c r="F576">
        <v>25</v>
      </c>
      <c r="G576" s="2">
        <v>33920.000000000007</v>
      </c>
      <c r="H576" s="2">
        <v>15520.000000000007</v>
      </c>
      <c r="I576" t="str">
        <f>_xlfn.XLOOKUP(tbl_Data[[#This Row],[Kundnr]],tbl_Kunder[Kundnr],tbl_Kunder[Kundnamn])</f>
        <v>Telefonera Mera AB</v>
      </c>
      <c r="J576" t="str">
        <f>_xlfn.XLOOKUP(tbl_Data[[#This Row],[Kundnr]],tbl_Kunder[Kundnr],tbl_Kunder[Kundkategori])</f>
        <v>IT- och telecom</v>
      </c>
      <c r="K576" t="str">
        <f>_xlfn.XLOOKUP(tbl_Data[[#This Row],[Kundnr]],tbl_Kunder[Kundnr],tbl_Kunder[Region])</f>
        <v>Väst</v>
      </c>
      <c r="L576" t="str">
        <f>_xlfn.XLOOKUP(tbl_Data[[#This Row],[Kundnr]],tbl_Kunder[Kundnr],tbl_Kunder[Kundansvarig])</f>
        <v>Mac Winson</v>
      </c>
    </row>
    <row r="577" spans="1:12" x14ac:dyDescent="0.25">
      <c r="A577" s="1">
        <v>44986</v>
      </c>
      <c r="B577">
        <v>1003</v>
      </c>
      <c r="C577" t="s">
        <v>14</v>
      </c>
      <c r="D577" t="s">
        <v>15</v>
      </c>
      <c r="E577" t="s">
        <v>12</v>
      </c>
      <c r="F577">
        <v>18</v>
      </c>
      <c r="G577" s="2">
        <v>24192</v>
      </c>
      <c r="H577" s="2">
        <v>10944</v>
      </c>
      <c r="I577" t="str">
        <f>_xlfn.XLOOKUP(tbl_Data[[#This Row],[Kundnr]],tbl_Kunder[Kundnr],tbl_Kunder[Kundnamn])</f>
        <v>Vårdia AB</v>
      </c>
      <c r="J577" t="str">
        <f>_xlfn.XLOOKUP(tbl_Data[[#This Row],[Kundnr]],tbl_Kunder[Kundnr],tbl_Kunder[Kundkategori])</f>
        <v>Offentligt</v>
      </c>
      <c r="K577" t="str">
        <f>_xlfn.XLOOKUP(tbl_Data[[#This Row],[Kundnr]],tbl_Kunder[Kundnr],tbl_Kunder[Region])</f>
        <v>Syd</v>
      </c>
      <c r="L577" t="str">
        <f>_xlfn.XLOOKUP(tbl_Data[[#This Row],[Kundnr]],tbl_Kunder[Kundnr],tbl_Kunder[Kundansvarig])</f>
        <v>Clint Billton</v>
      </c>
    </row>
    <row r="578" spans="1:12" x14ac:dyDescent="0.25">
      <c r="A578" s="1">
        <v>45003</v>
      </c>
      <c r="B578">
        <v>1004</v>
      </c>
      <c r="C578" t="s">
        <v>19</v>
      </c>
      <c r="D578" t="s">
        <v>7</v>
      </c>
      <c r="E578" t="s">
        <v>16</v>
      </c>
      <c r="F578">
        <v>13</v>
      </c>
      <c r="G578" s="2">
        <v>16588</v>
      </c>
      <c r="H578" s="2">
        <v>7748</v>
      </c>
      <c r="I578" t="str">
        <f>_xlfn.XLOOKUP(tbl_Data[[#This Row],[Kundnr]],tbl_Kunder[Kundnr],tbl_Kunder[Kundnamn])</f>
        <v>Mellerix AB</v>
      </c>
      <c r="J578" t="str">
        <f>_xlfn.XLOOKUP(tbl_Data[[#This Row],[Kundnr]],tbl_Kunder[Kundnr],tbl_Kunder[Kundkategori])</f>
        <v>Tillverkning</v>
      </c>
      <c r="K578" t="str">
        <f>_xlfn.XLOOKUP(tbl_Data[[#This Row],[Kundnr]],tbl_Kunder[Kundnr],tbl_Kunder[Region])</f>
        <v>Syd</v>
      </c>
      <c r="L578" t="str">
        <f>_xlfn.XLOOKUP(tbl_Data[[#This Row],[Kundnr]],tbl_Kunder[Kundnr],tbl_Kunder[Kundansvarig])</f>
        <v>Manne Faktursson</v>
      </c>
    </row>
    <row r="579" spans="1:12" x14ac:dyDescent="0.25">
      <c r="A579" s="1">
        <v>45596</v>
      </c>
      <c r="B579">
        <v>1008</v>
      </c>
      <c r="C579" t="s">
        <v>14</v>
      </c>
      <c r="D579" t="s">
        <v>15</v>
      </c>
      <c r="E579" t="s">
        <v>17</v>
      </c>
      <c r="F579">
        <v>15</v>
      </c>
      <c r="G579" s="2">
        <v>19200</v>
      </c>
      <c r="H579" s="2">
        <v>8160</v>
      </c>
      <c r="I579" t="str">
        <f>_xlfn.XLOOKUP(tbl_Data[[#This Row],[Kundnr]],tbl_Kunder[Kundnr],tbl_Kunder[Kundnamn])</f>
        <v>Rödtand AB</v>
      </c>
      <c r="J579" t="str">
        <f>_xlfn.XLOOKUP(tbl_Data[[#This Row],[Kundnr]],tbl_Kunder[Kundnr],tbl_Kunder[Kundkategori])</f>
        <v>Livsmedel</v>
      </c>
      <c r="K579" t="str">
        <f>_xlfn.XLOOKUP(tbl_Data[[#This Row],[Kundnr]],tbl_Kunder[Kundnr],tbl_Kunder[Region])</f>
        <v>Väst</v>
      </c>
      <c r="L579" t="str">
        <f>_xlfn.XLOOKUP(tbl_Data[[#This Row],[Kundnr]],tbl_Kunder[Kundnr],tbl_Kunder[Kundansvarig])</f>
        <v>Malte Svensson</v>
      </c>
    </row>
    <row r="580" spans="1:12" x14ac:dyDescent="0.25">
      <c r="A580" s="1">
        <v>45387</v>
      </c>
      <c r="B580">
        <v>1010</v>
      </c>
      <c r="C580" t="s">
        <v>14</v>
      </c>
      <c r="D580" t="s">
        <v>15</v>
      </c>
      <c r="E580" t="s">
        <v>17</v>
      </c>
      <c r="F580">
        <v>11</v>
      </c>
      <c r="G580" s="2">
        <v>11123.2</v>
      </c>
      <c r="H580" s="2">
        <v>3027.2000000000007</v>
      </c>
      <c r="I580" t="str">
        <f>_xlfn.XLOOKUP(tbl_Data[[#This Row],[Kundnr]],tbl_Kunder[Kundnr],tbl_Kunder[Kundnamn])</f>
        <v>Trollerilådan AB</v>
      </c>
      <c r="J580" t="str">
        <f>_xlfn.XLOOKUP(tbl_Data[[#This Row],[Kundnr]],tbl_Kunder[Kundnr],tbl_Kunder[Kundkategori])</f>
        <v>Livsmedel</v>
      </c>
      <c r="K580" t="str">
        <f>_xlfn.XLOOKUP(tbl_Data[[#This Row],[Kundnr]],tbl_Kunder[Kundnr],tbl_Kunder[Region])</f>
        <v>Syd</v>
      </c>
      <c r="L580" t="str">
        <f>_xlfn.XLOOKUP(tbl_Data[[#This Row],[Kundnr]],tbl_Kunder[Kundnr],tbl_Kunder[Kundansvarig])</f>
        <v>Malte Svensson</v>
      </c>
    </row>
    <row r="581" spans="1:12" x14ac:dyDescent="0.25">
      <c r="A581" s="1">
        <v>45043</v>
      </c>
      <c r="B581">
        <v>1008</v>
      </c>
      <c r="C581" t="s">
        <v>14</v>
      </c>
      <c r="D581" t="s">
        <v>15</v>
      </c>
      <c r="E581" t="s">
        <v>17</v>
      </c>
      <c r="F581">
        <v>15</v>
      </c>
      <c r="G581" s="2">
        <v>19200</v>
      </c>
      <c r="H581" s="2">
        <v>8160</v>
      </c>
      <c r="I581" t="str">
        <f>_xlfn.XLOOKUP(tbl_Data[[#This Row],[Kundnr]],tbl_Kunder[Kundnr],tbl_Kunder[Kundnamn])</f>
        <v>Rödtand AB</v>
      </c>
      <c r="J581" t="str">
        <f>_xlfn.XLOOKUP(tbl_Data[[#This Row],[Kundnr]],tbl_Kunder[Kundnr],tbl_Kunder[Kundkategori])</f>
        <v>Livsmedel</v>
      </c>
      <c r="K581" t="str">
        <f>_xlfn.XLOOKUP(tbl_Data[[#This Row],[Kundnr]],tbl_Kunder[Kundnr],tbl_Kunder[Region])</f>
        <v>Väst</v>
      </c>
      <c r="L581" t="str">
        <f>_xlfn.XLOOKUP(tbl_Data[[#This Row],[Kundnr]],tbl_Kunder[Kundnr],tbl_Kunder[Kundansvarig])</f>
        <v>Malte Svensson</v>
      </c>
    </row>
    <row r="582" spans="1:12" x14ac:dyDescent="0.25">
      <c r="A582" s="1">
        <v>45157</v>
      </c>
      <c r="B582">
        <v>1006</v>
      </c>
      <c r="C582" t="s">
        <v>20</v>
      </c>
      <c r="D582" t="s">
        <v>15</v>
      </c>
      <c r="E582" t="s">
        <v>17</v>
      </c>
      <c r="F582">
        <v>26</v>
      </c>
      <c r="G582" s="2">
        <v>36504</v>
      </c>
      <c r="H582" s="2">
        <v>14456</v>
      </c>
      <c r="I582" t="str">
        <f>_xlfn.XLOOKUP(tbl_Data[[#This Row],[Kundnr]],tbl_Kunder[Kundnr],tbl_Kunder[Kundnamn])</f>
        <v>Allcto AB</v>
      </c>
      <c r="J582" t="str">
        <f>_xlfn.XLOOKUP(tbl_Data[[#This Row],[Kundnr]],tbl_Kunder[Kundnr],tbl_Kunder[Kundkategori])</f>
        <v>Livsmedel</v>
      </c>
      <c r="K582" t="str">
        <f>_xlfn.XLOOKUP(tbl_Data[[#This Row],[Kundnr]],tbl_Kunder[Kundnr],tbl_Kunder[Region])</f>
        <v>Öst</v>
      </c>
      <c r="L582" t="str">
        <f>_xlfn.XLOOKUP(tbl_Data[[#This Row],[Kundnr]],tbl_Kunder[Kundnr],tbl_Kunder[Kundansvarig])</f>
        <v>Malte Svensson</v>
      </c>
    </row>
    <row r="583" spans="1:12" x14ac:dyDescent="0.25">
      <c r="A583" s="1">
        <v>45243</v>
      </c>
      <c r="B583">
        <v>1001</v>
      </c>
      <c r="C583" t="s">
        <v>10</v>
      </c>
      <c r="D583" t="s">
        <v>7</v>
      </c>
      <c r="E583" t="s">
        <v>8</v>
      </c>
      <c r="F583">
        <v>20</v>
      </c>
      <c r="G583" s="2">
        <v>20352</v>
      </c>
      <c r="H583" s="2">
        <v>7072</v>
      </c>
      <c r="I583" t="str">
        <f>_xlfn.XLOOKUP(tbl_Data[[#This Row],[Kundnr]],tbl_Kunder[Kundnr],tbl_Kunder[Kundnamn])</f>
        <v>Telefonera Mera AB</v>
      </c>
      <c r="J583" t="str">
        <f>_xlfn.XLOOKUP(tbl_Data[[#This Row],[Kundnr]],tbl_Kunder[Kundnr],tbl_Kunder[Kundkategori])</f>
        <v>IT- och telecom</v>
      </c>
      <c r="K583" t="str">
        <f>_xlfn.XLOOKUP(tbl_Data[[#This Row],[Kundnr]],tbl_Kunder[Kundnr],tbl_Kunder[Region])</f>
        <v>Väst</v>
      </c>
      <c r="L583" t="str">
        <f>_xlfn.XLOOKUP(tbl_Data[[#This Row],[Kundnr]],tbl_Kunder[Kundnr],tbl_Kunder[Kundansvarig])</f>
        <v>Mac Winson</v>
      </c>
    </row>
    <row r="584" spans="1:12" x14ac:dyDescent="0.25">
      <c r="A584" s="1">
        <v>45641</v>
      </c>
      <c r="B584">
        <v>1011</v>
      </c>
      <c r="C584" t="s">
        <v>14</v>
      </c>
      <c r="D584" t="s">
        <v>15</v>
      </c>
      <c r="E584" t="s">
        <v>12</v>
      </c>
      <c r="F584">
        <v>30</v>
      </c>
      <c r="G584" s="2">
        <v>38016</v>
      </c>
      <c r="H584" s="2">
        <v>15936</v>
      </c>
      <c r="I584" t="str">
        <f>_xlfn.XLOOKUP(tbl_Data[[#This Row],[Kundnr]],tbl_Kunder[Kundnr],tbl_Kunder[Kundnamn])</f>
        <v>Skolia AB</v>
      </c>
      <c r="J584" t="str">
        <f>_xlfn.XLOOKUP(tbl_Data[[#This Row],[Kundnr]],tbl_Kunder[Kundnr],tbl_Kunder[Kundkategori])</f>
        <v>Offentligt</v>
      </c>
      <c r="K584" t="str">
        <f>_xlfn.XLOOKUP(tbl_Data[[#This Row],[Kundnr]],tbl_Kunder[Kundnr],tbl_Kunder[Region])</f>
        <v>Öst</v>
      </c>
      <c r="L584" t="str">
        <f>_xlfn.XLOOKUP(tbl_Data[[#This Row],[Kundnr]],tbl_Kunder[Kundnr],tbl_Kunder[Kundansvarig])</f>
        <v>Clint Billton</v>
      </c>
    </row>
    <row r="585" spans="1:12" x14ac:dyDescent="0.25">
      <c r="A585" s="1">
        <v>45153</v>
      </c>
      <c r="B585">
        <v>1005</v>
      </c>
      <c r="C585" t="s">
        <v>19</v>
      </c>
      <c r="D585" t="s">
        <v>7</v>
      </c>
      <c r="E585" t="s">
        <v>8</v>
      </c>
      <c r="F585">
        <v>22</v>
      </c>
      <c r="G585" s="2">
        <v>26285.599999999999</v>
      </c>
      <c r="H585" s="2">
        <v>11325.599999999999</v>
      </c>
      <c r="I585" t="str">
        <f>_xlfn.XLOOKUP(tbl_Data[[#This Row],[Kundnr]],tbl_Kunder[Kundnr],tbl_Kunder[Kundnamn])</f>
        <v>Prefolkia AB</v>
      </c>
      <c r="J585" t="str">
        <f>_xlfn.XLOOKUP(tbl_Data[[#This Row],[Kundnr]],tbl_Kunder[Kundnr],tbl_Kunder[Kundkategori])</f>
        <v>IT- och telecom</v>
      </c>
      <c r="K585" t="str">
        <f>_xlfn.XLOOKUP(tbl_Data[[#This Row],[Kundnr]],tbl_Kunder[Kundnr],tbl_Kunder[Region])</f>
        <v>Öst</v>
      </c>
      <c r="L585" t="str">
        <f>_xlfn.XLOOKUP(tbl_Data[[#This Row],[Kundnr]],tbl_Kunder[Kundnr],tbl_Kunder[Kundansvarig])</f>
        <v>Mac Winson</v>
      </c>
    </row>
    <row r="586" spans="1:12" x14ac:dyDescent="0.25">
      <c r="A586" s="1">
        <v>45294</v>
      </c>
      <c r="B586">
        <v>1008</v>
      </c>
      <c r="C586" t="s">
        <v>21</v>
      </c>
      <c r="D586" t="s">
        <v>7</v>
      </c>
      <c r="E586" t="s">
        <v>17</v>
      </c>
      <c r="F586">
        <v>4</v>
      </c>
      <c r="G586" s="2">
        <v>4320</v>
      </c>
      <c r="H586" s="2">
        <v>1568</v>
      </c>
      <c r="I586" t="str">
        <f>_xlfn.XLOOKUP(tbl_Data[[#This Row],[Kundnr]],tbl_Kunder[Kundnr],tbl_Kunder[Kundnamn])</f>
        <v>Rödtand AB</v>
      </c>
      <c r="J586" t="str">
        <f>_xlfn.XLOOKUP(tbl_Data[[#This Row],[Kundnr]],tbl_Kunder[Kundnr],tbl_Kunder[Kundkategori])</f>
        <v>Livsmedel</v>
      </c>
      <c r="K586" t="str">
        <f>_xlfn.XLOOKUP(tbl_Data[[#This Row],[Kundnr]],tbl_Kunder[Kundnr],tbl_Kunder[Region])</f>
        <v>Väst</v>
      </c>
      <c r="L586" t="str">
        <f>_xlfn.XLOOKUP(tbl_Data[[#This Row],[Kundnr]],tbl_Kunder[Kundnr],tbl_Kunder[Kundansvarig])</f>
        <v>Malte Svensson</v>
      </c>
    </row>
    <row r="587" spans="1:12" x14ac:dyDescent="0.25">
      <c r="A587" s="1">
        <v>44941</v>
      </c>
      <c r="B587">
        <v>1004</v>
      </c>
      <c r="C587" t="s">
        <v>10</v>
      </c>
      <c r="D587" t="s">
        <v>7</v>
      </c>
      <c r="E587" t="s">
        <v>16</v>
      </c>
      <c r="F587">
        <v>20</v>
      </c>
      <c r="G587" s="2">
        <v>21120</v>
      </c>
      <c r="H587" s="2">
        <v>7840</v>
      </c>
      <c r="I587" t="str">
        <f>_xlfn.XLOOKUP(tbl_Data[[#This Row],[Kundnr]],tbl_Kunder[Kundnr],tbl_Kunder[Kundnamn])</f>
        <v>Mellerix AB</v>
      </c>
      <c r="J587" t="str">
        <f>_xlfn.XLOOKUP(tbl_Data[[#This Row],[Kundnr]],tbl_Kunder[Kundnr],tbl_Kunder[Kundkategori])</f>
        <v>Tillverkning</v>
      </c>
      <c r="K587" t="str">
        <f>_xlfn.XLOOKUP(tbl_Data[[#This Row],[Kundnr]],tbl_Kunder[Kundnr],tbl_Kunder[Region])</f>
        <v>Syd</v>
      </c>
      <c r="L587" t="str">
        <f>_xlfn.XLOOKUP(tbl_Data[[#This Row],[Kundnr]],tbl_Kunder[Kundnr],tbl_Kunder[Kundansvarig])</f>
        <v>Manne Faktursson</v>
      </c>
    </row>
    <row r="588" spans="1:12" x14ac:dyDescent="0.25">
      <c r="A588" s="1">
        <v>45152</v>
      </c>
      <c r="B588">
        <v>1007</v>
      </c>
      <c r="C588" t="s">
        <v>14</v>
      </c>
      <c r="D588" t="s">
        <v>15</v>
      </c>
      <c r="E588" t="s">
        <v>16</v>
      </c>
      <c r="F588">
        <v>6</v>
      </c>
      <c r="G588" s="2">
        <v>6528</v>
      </c>
      <c r="H588" s="2">
        <v>2112</v>
      </c>
      <c r="I588" t="str">
        <f>_xlfn.XLOOKUP(tbl_Data[[#This Row],[Kundnr]],tbl_Kunder[Kundnr],tbl_Kunder[Kundnamn])</f>
        <v>Rellaxion AB</v>
      </c>
      <c r="J588" t="str">
        <f>_xlfn.XLOOKUP(tbl_Data[[#This Row],[Kundnr]],tbl_Kunder[Kundnr],tbl_Kunder[Kundkategori])</f>
        <v>Tillverkning</v>
      </c>
      <c r="K588" t="str">
        <f>_xlfn.XLOOKUP(tbl_Data[[#This Row],[Kundnr]],tbl_Kunder[Kundnr],tbl_Kunder[Region])</f>
        <v>Väst</v>
      </c>
      <c r="L588" t="str">
        <f>_xlfn.XLOOKUP(tbl_Data[[#This Row],[Kundnr]],tbl_Kunder[Kundnr],tbl_Kunder[Kundansvarig])</f>
        <v>Manne Faktursson</v>
      </c>
    </row>
    <row r="589" spans="1:12" x14ac:dyDescent="0.25">
      <c r="A589" s="1">
        <v>45314</v>
      </c>
      <c r="B589">
        <v>1004</v>
      </c>
      <c r="C589" t="s">
        <v>21</v>
      </c>
      <c r="D589" t="s">
        <v>7</v>
      </c>
      <c r="E589" t="s">
        <v>16</v>
      </c>
      <c r="F589">
        <v>11</v>
      </c>
      <c r="G589" s="2">
        <v>13068</v>
      </c>
      <c r="H589" s="2">
        <v>5500</v>
      </c>
      <c r="I589" t="str">
        <f>_xlfn.XLOOKUP(tbl_Data[[#This Row],[Kundnr]],tbl_Kunder[Kundnr],tbl_Kunder[Kundnamn])</f>
        <v>Mellerix AB</v>
      </c>
      <c r="J589" t="str">
        <f>_xlfn.XLOOKUP(tbl_Data[[#This Row],[Kundnr]],tbl_Kunder[Kundnr],tbl_Kunder[Kundkategori])</f>
        <v>Tillverkning</v>
      </c>
      <c r="K589" t="str">
        <f>_xlfn.XLOOKUP(tbl_Data[[#This Row],[Kundnr]],tbl_Kunder[Kundnr],tbl_Kunder[Region])</f>
        <v>Syd</v>
      </c>
      <c r="L589" t="str">
        <f>_xlfn.XLOOKUP(tbl_Data[[#This Row],[Kundnr]],tbl_Kunder[Kundnr],tbl_Kunder[Kundansvarig])</f>
        <v>Manne Faktursson</v>
      </c>
    </row>
    <row r="590" spans="1:12" x14ac:dyDescent="0.25">
      <c r="A590" s="1">
        <v>45449</v>
      </c>
      <c r="B590">
        <v>1008</v>
      </c>
      <c r="C590" t="s">
        <v>10</v>
      </c>
      <c r="D590" t="s">
        <v>7</v>
      </c>
      <c r="E590" t="s">
        <v>17</v>
      </c>
      <c r="F590">
        <v>14</v>
      </c>
      <c r="G590" s="2">
        <v>13440</v>
      </c>
      <c r="H590" s="2">
        <v>4144</v>
      </c>
      <c r="I590" t="str">
        <f>_xlfn.XLOOKUP(tbl_Data[[#This Row],[Kundnr]],tbl_Kunder[Kundnr],tbl_Kunder[Kundnamn])</f>
        <v>Rödtand AB</v>
      </c>
      <c r="J590" t="str">
        <f>_xlfn.XLOOKUP(tbl_Data[[#This Row],[Kundnr]],tbl_Kunder[Kundnr],tbl_Kunder[Kundkategori])</f>
        <v>Livsmedel</v>
      </c>
      <c r="K590" t="str">
        <f>_xlfn.XLOOKUP(tbl_Data[[#This Row],[Kundnr]],tbl_Kunder[Kundnr],tbl_Kunder[Region])</f>
        <v>Väst</v>
      </c>
      <c r="L590" t="str">
        <f>_xlfn.XLOOKUP(tbl_Data[[#This Row],[Kundnr]],tbl_Kunder[Kundnr],tbl_Kunder[Kundansvarig])</f>
        <v>Malte Svensson</v>
      </c>
    </row>
    <row r="591" spans="1:12" x14ac:dyDescent="0.25">
      <c r="A591" s="1">
        <v>45449</v>
      </c>
      <c r="B591">
        <v>1008</v>
      </c>
      <c r="C591" t="s">
        <v>14</v>
      </c>
      <c r="D591" t="s">
        <v>15</v>
      </c>
      <c r="E591" t="s">
        <v>17</v>
      </c>
      <c r="F591">
        <v>27</v>
      </c>
      <c r="G591" s="2">
        <v>34560</v>
      </c>
      <c r="H591" s="2">
        <v>14688</v>
      </c>
      <c r="I591" t="str">
        <f>_xlfn.XLOOKUP(tbl_Data[[#This Row],[Kundnr]],tbl_Kunder[Kundnr],tbl_Kunder[Kundnamn])</f>
        <v>Rödtand AB</v>
      </c>
      <c r="J591" t="str">
        <f>_xlfn.XLOOKUP(tbl_Data[[#This Row],[Kundnr]],tbl_Kunder[Kundnr],tbl_Kunder[Kundkategori])</f>
        <v>Livsmedel</v>
      </c>
      <c r="K591" t="str">
        <f>_xlfn.XLOOKUP(tbl_Data[[#This Row],[Kundnr]],tbl_Kunder[Kundnr],tbl_Kunder[Region])</f>
        <v>Väst</v>
      </c>
      <c r="L591" t="str">
        <f>_xlfn.XLOOKUP(tbl_Data[[#This Row],[Kundnr]],tbl_Kunder[Kundnr],tbl_Kunder[Kundansvarig])</f>
        <v>Malte Svensson</v>
      </c>
    </row>
    <row r="592" spans="1:12" x14ac:dyDescent="0.25">
      <c r="A592" s="1">
        <v>45449</v>
      </c>
      <c r="B592">
        <v>1002</v>
      </c>
      <c r="C592" t="s">
        <v>14</v>
      </c>
      <c r="D592" t="s">
        <v>15</v>
      </c>
      <c r="E592" t="s">
        <v>8</v>
      </c>
      <c r="F592">
        <v>15</v>
      </c>
      <c r="G592" s="2">
        <v>18240</v>
      </c>
      <c r="H592" s="2">
        <v>7200</v>
      </c>
      <c r="I592" t="str">
        <f>_xlfn.XLOOKUP(tbl_Data[[#This Row],[Kundnr]],tbl_Kunder[Kundnr],tbl_Kunder[Kundnamn])</f>
        <v>Brellboxy AB</v>
      </c>
      <c r="J592" t="str">
        <f>_xlfn.XLOOKUP(tbl_Data[[#This Row],[Kundnr]],tbl_Kunder[Kundnr],tbl_Kunder[Kundkategori])</f>
        <v>IT- och telecom</v>
      </c>
      <c r="K592" t="str">
        <f>_xlfn.XLOOKUP(tbl_Data[[#This Row],[Kundnr]],tbl_Kunder[Kundnr],tbl_Kunder[Region])</f>
        <v>Syd</v>
      </c>
      <c r="L592" t="str">
        <f>_xlfn.XLOOKUP(tbl_Data[[#This Row],[Kundnr]],tbl_Kunder[Kundnr],tbl_Kunder[Kundansvarig])</f>
        <v>Mac Winson</v>
      </c>
    </row>
    <row r="593" spans="1:12" x14ac:dyDescent="0.25">
      <c r="A593" s="1">
        <v>45481</v>
      </c>
      <c r="B593">
        <v>1007</v>
      </c>
      <c r="C593" t="s">
        <v>14</v>
      </c>
      <c r="D593" t="s">
        <v>15</v>
      </c>
      <c r="E593" t="s">
        <v>16</v>
      </c>
      <c r="F593">
        <v>8</v>
      </c>
      <c r="G593" s="2">
        <v>8704</v>
      </c>
      <c r="H593" s="2">
        <v>2816</v>
      </c>
      <c r="I593" t="str">
        <f>_xlfn.XLOOKUP(tbl_Data[[#This Row],[Kundnr]],tbl_Kunder[Kundnr],tbl_Kunder[Kundnamn])</f>
        <v>Rellaxion AB</v>
      </c>
      <c r="J593" t="str">
        <f>_xlfn.XLOOKUP(tbl_Data[[#This Row],[Kundnr]],tbl_Kunder[Kundnr],tbl_Kunder[Kundkategori])</f>
        <v>Tillverkning</v>
      </c>
      <c r="K593" t="str">
        <f>_xlfn.XLOOKUP(tbl_Data[[#This Row],[Kundnr]],tbl_Kunder[Kundnr],tbl_Kunder[Region])</f>
        <v>Väst</v>
      </c>
      <c r="L593" t="str">
        <f>_xlfn.XLOOKUP(tbl_Data[[#This Row],[Kundnr]],tbl_Kunder[Kundnr],tbl_Kunder[Kundansvarig])</f>
        <v>Manne Faktursson</v>
      </c>
    </row>
    <row r="594" spans="1:12" x14ac:dyDescent="0.25">
      <c r="A594" s="1">
        <v>45179</v>
      </c>
      <c r="B594">
        <v>1007</v>
      </c>
      <c r="C594" t="s">
        <v>10</v>
      </c>
      <c r="D594" t="s">
        <v>7</v>
      </c>
      <c r="E594" t="s">
        <v>16</v>
      </c>
      <c r="F594">
        <v>10</v>
      </c>
      <c r="G594" s="2">
        <v>8160</v>
      </c>
      <c r="H594" s="2">
        <v>1520</v>
      </c>
      <c r="I594" t="str">
        <f>_xlfn.XLOOKUP(tbl_Data[[#This Row],[Kundnr]],tbl_Kunder[Kundnr],tbl_Kunder[Kundnamn])</f>
        <v>Rellaxion AB</v>
      </c>
      <c r="J594" t="str">
        <f>_xlfn.XLOOKUP(tbl_Data[[#This Row],[Kundnr]],tbl_Kunder[Kundnr],tbl_Kunder[Kundkategori])</f>
        <v>Tillverkning</v>
      </c>
      <c r="K594" t="str">
        <f>_xlfn.XLOOKUP(tbl_Data[[#This Row],[Kundnr]],tbl_Kunder[Kundnr],tbl_Kunder[Region])</f>
        <v>Väst</v>
      </c>
      <c r="L594" t="str">
        <f>_xlfn.XLOOKUP(tbl_Data[[#This Row],[Kundnr]],tbl_Kunder[Kundnr],tbl_Kunder[Kundansvarig])</f>
        <v>Manne Faktursson</v>
      </c>
    </row>
    <row r="595" spans="1:12" x14ac:dyDescent="0.25">
      <c r="A595" s="1">
        <v>45575</v>
      </c>
      <c r="B595">
        <v>1003</v>
      </c>
      <c r="C595" t="s">
        <v>20</v>
      </c>
      <c r="D595" t="s">
        <v>15</v>
      </c>
      <c r="E595" t="s">
        <v>12</v>
      </c>
      <c r="F595">
        <v>7</v>
      </c>
      <c r="G595" s="2">
        <v>11466</v>
      </c>
      <c r="H595" s="2">
        <v>5530</v>
      </c>
      <c r="I595" t="str">
        <f>_xlfn.XLOOKUP(tbl_Data[[#This Row],[Kundnr]],tbl_Kunder[Kundnr],tbl_Kunder[Kundnamn])</f>
        <v>Vårdia AB</v>
      </c>
      <c r="J595" t="str">
        <f>_xlfn.XLOOKUP(tbl_Data[[#This Row],[Kundnr]],tbl_Kunder[Kundnr],tbl_Kunder[Kundkategori])</f>
        <v>Offentligt</v>
      </c>
      <c r="K595" t="str">
        <f>_xlfn.XLOOKUP(tbl_Data[[#This Row],[Kundnr]],tbl_Kunder[Kundnr],tbl_Kunder[Region])</f>
        <v>Syd</v>
      </c>
      <c r="L595" t="str">
        <f>_xlfn.XLOOKUP(tbl_Data[[#This Row],[Kundnr]],tbl_Kunder[Kundnr],tbl_Kunder[Kundansvarig])</f>
        <v>Clint Billton</v>
      </c>
    </row>
    <row r="596" spans="1:12" x14ac:dyDescent="0.25">
      <c r="A596" s="1">
        <v>45612</v>
      </c>
      <c r="B596">
        <v>1006</v>
      </c>
      <c r="C596" t="s">
        <v>6</v>
      </c>
      <c r="D596" t="s">
        <v>7</v>
      </c>
      <c r="E596" t="s">
        <v>17</v>
      </c>
      <c r="F596">
        <v>23</v>
      </c>
      <c r="G596" s="2">
        <v>25668</v>
      </c>
      <c r="H596" s="2">
        <v>11868</v>
      </c>
      <c r="I596" t="str">
        <f>_xlfn.XLOOKUP(tbl_Data[[#This Row],[Kundnr]],tbl_Kunder[Kundnr],tbl_Kunder[Kundnamn])</f>
        <v>Allcto AB</v>
      </c>
      <c r="J596" t="str">
        <f>_xlfn.XLOOKUP(tbl_Data[[#This Row],[Kundnr]],tbl_Kunder[Kundnr],tbl_Kunder[Kundkategori])</f>
        <v>Livsmedel</v>
      </c>
      <c r="K596" t="str">
        <f>_xlfn.XLOOKUP(tbl_Data[[#This Row],[Kundnr]],tbl_Kunder[Kundnr],tbl_Kunder[Region])</f>
        <v>Öst</v>
      </c>
      <c r="L596" t="str">
        <f>_xlfn.XLOOKUP(tbl_Data[[#This Row],[Kundnr]],tbl_Kunder[Kundnr],tbl_Kunder[Kundansvarig])</f>
        <v>Malte Svensson</v>
      </c>
    </row>
    <row r="597" spans="1:12" x14ac:dyDescent="0.25">
      <c r="A597" s="1">
        <v>45547</v>
      </c>
      <c r="B597">
        <v>1003</v>
      </c>
      <c r="C597" t="s">
        <v>14</v>
      </c>
      <c r="D597" t="s">
        <v>15</v>
      </c>
      <c r="E597" t="s">
        <v>12</v>
      </c>
      <c r="F597">
        <v>15</v>
      </c>
      <c r="G597" s="2">
        <v>20160</v>
      </c>
      <c r="H597" s="2">
        <v>9120</v>
      </c>
      <c r="I597" t="str">
        <f>_xlfn.XLOOKUP(tbl_Data[[#This Row],[Kundnr]],tbl_Kunder[Kundnr],tbl_Kunder[Kundnamn])</f>
        <v>Vårdia AB</v>
      </c>
      <c r="J597" t="str">
        <f>_xlfn.XLOOKUP(tbl_Data[[#This Row],[Kundnr]],tbl_Kunder[Kundnr],tbl_Kunder[Kundkategori])</f>
        <v>Offentligt</v>
      </c>
      <c r="K597" t="str">
        <f>_xlfn.XLOOKUP(tbl_Data[[#This Row],[Kundnr]],tbl_Kunder[Kundnr],tbl_Kunder[Region])</f>
        <v>Syd</v>
      </c>
      <c r="L597" t="str">
        <f>_xlfn.XLOOKUP(tbl_Data[[#This Row],[Kundnr]],tbl_Kunder[Kundnr],tbl_Kunder[Kundansvarig])</f>
        <v>Clint Billton</v>
      </c>
    </row>
    <row r="598" spans="1:12" x14ac:dyDescent="0.25">
      <c r="A598" s="1">
        <v>45127</v>
      </c>
      <c r="B598">
        <v>1004</v>
      </c>
      <c r="C598" t="s">
        <v>20</v>
      </c>
      <c r="D598" t="s">
        <v>15</v>
      </c>
      <c r="E598" t="s">
        <v>16</v>
      </c>
      <c r="F598">
        <v>4</v>
      </c>
      <c r="G598" s="2">
        <v>6864.0000000000009</v>
      </c>
      <c r="H598" s="2">
        <v>3472.0000000000009</v>
      </c>
      <c r="I598" t="str">
        <f>_xlfn.XLOOKUP(tbl_Data[[#This Row],[Kundnr]],tbl_Kunder[Kundnr],tbl_Kunder[Kundnamn])</f>
        <v>Mellerix AB</v>
      </c>
      <c r="J598" t="str">
        <f>_xlfn.XLOOKUP(tbl_Data[[#This Row],[Kundnr]],tbl_Kunder[Kundnr],tbl_Kunder[Kundkategori])</f>
        <v>Tillverkning</v>
      </c>
      <c r="K598" t="str">
        <f>_xlfn.XLOOKUP(tbl_Data[[#This Row],[Kundnr]],tbl_Kunder[Kundnr],tbl_Kunder[Region])</f>
        <v>Syd</v>
      </c>
      <c r="L598" t="str">
        <f>_xlfn.XLOOKUP(tbl_Data[[#This Row],[Kundnr]],tbl_Kunder[Kundnr],tbl_Kunder[Kundansvarig])</f>
        <v>Manne Faktursson</v>
      </c>
    </row>
    <row r="599" spans="1:12" x14ac:dyDescent="0.25">
      <c r="A599" s="1">
        <v>45223</v>
      </c>
      <c r="B599">
        <v>1008</v>
      </c>
      <c r="C599" t="s">
        <v>21</v>
      </c>
      <c r="D599" t="s">
        <v>7</v>
      </c>
      <c r="E599" t="s">
        <v>17</v>
      </c>
      <c r="F599">
        <v>26</v>
      </c>
      <c r="G599" s="2">
        <v>28080</v>
      </c>
      <c r="H599" s="2">
        <v>10192</v>
      </c>
      <c r="I599" t="str">
        <f>_xlfn.XLOOKUP(tbl_Data[[#This Row],[Kundnr]],tbl_Kunder[Kundnr],tbl_Kunder[Kundnamn])</f>
        <v>Rödtand AB</v>
      </c>
      <c r="J599" t="str">
        <f>_xlfn.XLOOKUP(tbl_Data[[#This Row],[Kundnr]],tbl_Kunder[Kundnr],tbl_Kunder[Kundkategori])</f>
        <v>Livsmedel</v>
      </c>
      <c r="K599" t="str">
        <f>_xlfn.XLOOKUP(tbl_Data[[#This Row],[Kundnr]],tbl_Kunder[Kundnr],tbl_Kunder[Region])</f>
        <v>Väst</v>
      </c>
      <c r="L599" t="str">
        <f>_xlfn.XLOOKUP(tbl_Data[[#This Row],[Kundnr]],tbl_Kunder[Kundnr],tbl_Kunder[Kundansvarig])</f>
        <v>Malte Svensson</v>
      </c>
    </row>
    <row r="600" spans="1:12" x14ac:dyDescent="0.25">
      <c r="A600" s="1">
        <v>45306</v>
      </c>
      <c r="B600">
        <v>1004</v>
      </c>
      <c r="C600" t="s">
        <v>21</v>
      </c>
      <c r="D600" t="s">
        <v>7</v>
      </c>
      <c r="E600" t="s">
        <v>16</v>
      </c>
      <c r="F600">
        <v>15</v>
      </c>
      <c r="G600" s="2">
        <v>17820</v>
      </c>
      <c r="H600" s="2">
        <v>7500</v>
      </c>
      <c r="I600" t="str">
        <f>_xlfn.XLOOKUP(tbl_Data[[#This Row],[Kundnr]],tbl_Kunder[Kundnr],tbl_Kunder[Kundnamn])</f>
        <v>Mellerix AB</v>
      </c>
      <c r="J600" t="str">
        <f>_xlfn.XLOOKUP(tbl_Data[[#This Row],[Kundnr]],tbl_Kunder[Kundnr],tbl_Kunder[Kundkategori])</f>
        <v>Tillverkning</v>
      </c>
      <c r="K600" t="str">
        <f>_xlfn.XLOOKUP(tbl_Data[[#This Row],[Kundnr]],tbl_Kunder[Kundnr],tbl_Kunder[Region])</f>
        <v>Syd</v>
      </c>
      <c r="L600" t="str">
        <f>_xlfn.XLOOKUP(tbl_Data[[#This Row],[Kundnr]],tbl_Kunder[Kundnr],tbl_Kunder[Kundansvarig])</f>
        <v>Manne Faktursson</v>
      </c>
    </row>
    <row r="601" spans="1:12" x14ac:dyDescent="0.25">
      <c r="A601" s="1">
        <v>45217</v>
      </c>
      <c r="B601">
        <v>1001</v>
      </c>
      <c r="C601" t="s">
        <v>21</v>
      </c>
      <c r="D601" t="s">
        <v>7</v>
      </c>
      <c r="E601" t="s">
        <v>8</v>
      </c>
      <c r="F601">
        <v>3</v>
      </c>
      <c r="G601" s="2">
        <v>3434.3999999999996</v>
      </c>
      <c r="H601" s="2">
        <v>1370.3999999999996</v>
      </c>
      <c r="I601" t="str">
        <f>_xlfn.XLOOKUP(tbl_Data[[#This Row],[Kundnr]],tbl_Kunder[Kundnr],tbl_Kunder[Kundnamn])</f>
        <v>Telefonera Mera AB</v>
      </c>
      <c r="J601" t="str">
        <f>_xlfn.XLOOKUP(tbl_Data[[#This Row],[Kundnr]],tbl_Kunder[Kundnr],tbl_Kunder[Kundkategori])</f>
        <v>IT- och telecom</v>
      </c>
      <c r="K601" t="str">
        <f>_xlfn.XLOOKUP(tbl_Data[[#This Row],[Kundnr]],tbl_Kunder[Kundnr],tbl_Kunder[Region])</f>
        <v>Väst</v>
      </c>
      <c r="L601" t="str">
        <f>_xlfn.XLOOKUP(tbl_Data[[#This Row],[Kundnr]],tbl_Kunder[Kundnr],tbl_Kunder[Kundansvarig])</f>
        <v>Mac Winson</v>
      </c>
    </row>
    <row r="602" spans="1:12" x14ac:dyDescent="0.25">
      <c r="A602" s="1">
        <v>45606</v>
      </c>
      <c r="B602">
        <v>1005</v>
      </c>
      <c r="C602" t="s">
        <v>14</v>
      </c>
      <c r="D602" t="s">
        <v>15</v>
      </c>
      <c r="E602" t="s">
        <v>8</v>
      </c>
      <c r="F602">
        <v>9</v>
      </c>
      <c r="G602" s="2">
        <v>11865.6</v>
      </c>
      <c r="H602" s="2">
        <v>5241.6000000000004</v>
      </c>
      <c r="I602" t="str">
        <f>_xlfn.XLOOKUP(tbl_Data[[#This Row],[Kundnr]],tbl_Kunder[Kundnr],tbl_Kunder[Kundnamn])</f>
        <v>Prefolkia AB</v>
      </c>
      <c r="J602" t="str">
        <f>_xlfn.XLOOKUP(tbl_Data[[#This Row],[Kundnr]],tbl_Kunder[Kundnr],tbl_Kunder[Kundkategori])</f>
        <v>IT- och telecom</v>
      </c>
      <c r="K602" t="str">
        <f>_xlfn.XLOOKUP(tbl_Data[[#This Row],[Kundnr]],tbl_Kunder[Kundnr],tbl_Kunder[Region])</f>
        <v>Öst</v>
      </c>
      <c r="L602" t="str">
        <f>_xlfn.XLOOKUP(tbl_Data[[#This Row],[Kundnr]],tbl_Kunder[Kundnr],tbl_Kunder[Kundansvarig])</f>
        <v>Mac Winson</v>
      </c>
    </row>
    <row r="603" spans="1:12" x14ac:dyDescent="0.25">
      <c r="A603" s="1">
        <v>45491</v>
      </c>
      <c r="B603">
        <v>1004</v>
      </c>
      <c r="C603" t="s">
        <v>14</v>
      </c>
      <c r="D603" t="s">
        <v>15</v>
      </c>
      <c r="E603" t="s">
        <v>16</v>
      </c>
      <c r="F603">
        <v>16</v>
      </c>
      <c r="G603" s="2">
        <v>22528</v>
      </c>
      <c r="H603" s="2">
        <v>10752</v>
      </c>
      <c r="I603" t="str">
        <f>_xlfn.XLOOKUP(tbl_Data[[#This Row],[Kundnr]],tbl_Kunder[Kundnr],tbl_Kunder[Kundnamn])</f>
        <v>Mellerix AB</v>
      </c>
      <c r="J603" t="str">
        <f>_xlfn.XLOOKUP(tbl_Data[[#This Row],[Kundnr]],tbl_Kunder[Kundnr],tbl_Kunder[Kundkategori])</f>
        <v>Tillverkning</v>
      </c>
      <c r="K603" t="str">
        <f>_xlfn.XLOOKUP(tbl_Data[[#This Row],[Kundnr]],tbl_Kunder[Kundnr],tbl_Kunder[Region])</f>
        <v>Syd</v>
      </c>
      <c r="L603" t="str">
        <f>_xlfn.XLOOKUP(tbl_Data[[#This Row],[Kundnr]],tbl_Kunder[Kundnr],tbl_Kunder[Kundansvarig])</f>
        <v>Manne Faktursson</v>
      </c>
    </row>
    <row r="604" spans="1:12" x14ac:dyDescent="0.25">
      <c r="A604" s="1">
        <v>45038</v>
      </c>
      <c r="B604">
        <v>1004</v>
      </c>
      <c r="C604" t="s">
        <v>14</v>
      </c>
      <c r="D604" t="s">
        <v>15</v>
      </c>
      <c r="E604" t="s">
        <v>16</v>
      </c>
      <c r="F604">
        <v>17</v>
      </c>
      <c r="G604" s="2">
        <v>23936</v>
      </c>
      <c r="H604" s="2">
        <v>11424</v>
      </c>
      <c r="I604" t="str">
        <f>_xlfn.XLOOKUP(tbl_Data[[#This Row],[Kundnr]],tbl_Kunder[Kundnr],tbl_Kunder[Kundnamn])</f>
        <v>Mellerix AB</v>
      </c>
      <c r="J604" t="str">
        <f>_xlfn.XLOOKUP(tbl_Data[[#This Row],[Kundnr]],tbl_Kunder[Kundnr],tbl_Kunder[Kundkategori])</f>
        <v>Tillverkning</v>
      </c>
      <c r="K604" t="str">
        <f>_xlfn.XLOOKUP(tbl_Data[[#This Row],[Kundnr]],tbl_Kunder[Kundnr],tbl_Kunder[Region])</f>
        <v>Syd</v>
      </c>
      <c r="L604" t="str">
        <f>_xlfn.XLOOKUP(tbl_Data[[#This Row],[Kundnr]],tbl_Kunder[Kundnr],tbl_Kunder[Kundansvarig])</f>
        <v>Manne Faktursson</v>
      </c>
    </row>
    <row r="605" spans="1:12" x14ac:dyDescent="0.25">
      <c r="A605" s="1">
        <v>45312</v>
      </c>
      <c r="B605">
        <v>1009</v>
      </c>
      <c r="C605" t="s">
        <v>6</v>
      </c>
      <c r="D605" t="s">
        <v>7</v>
      </c>
      <c r="E605" t="s">
        <v>16</v>
      </c>
      <c r="F605">
        <v>10</v>
      </c>
      <c r="G605" s="2">
        <v>11903.999999999998</v>
      </c>
      <c r="H605" s="2">
        <v>5903.9999999999982</v>
      </c>
      <c r="I605" t="str">
        <f>_xlfn.XLOOKUP(tbl_Data[[#This Row],[Kundnr]],tbl_Kunder[Kundnr],tbl_Kunder[Kundnamn])</f>
        <v>Bollberga AB</v>
      </c>
      <c r="J605" t="str">
        <f>_xlfn.XLOOKUP(tbl_Data[[#This Row],[Kundnr]],tbl_Kunder[Kundnr],tbl_Kunder[Kundkategori])</f>
        <v>Tillverkning</v>
      </c>
      <c r="K605" t="str">
        <f>_xlfn.XLOOKUP(tbl_Data[[#This Row],[Kundnr]],tbl_Kunder[Kundnr],tbl_Kunder[Region])</f>
        <v>Öst</v>
      </c>
      <c r="L605" t="str">
        <f>_xlfn.XLOOKUP(tbl_Data[[#This Row],[Kundnr]],tbl_Kunder[Kundnr],tbl_Kunder[Kundansvarig])</f>
        <v>Manne Faktursson</v>
      </c>
    </row>
    <row r="606" spans="1:12" x14ac:dyDescent="0.25">
      <c r="A606" s="1">
        <v>45151</v>
      </c>
      <c r="B606">
        <v>1010</v>
      </c>
      <c r="C606" t="s">
        <v>21</v>
      </c>
      <c r="D606" t="s">
        <v>7</v>
      </c>
      <c r="E606" t="s">
        <v>17</v>
      </c>
      <c r="F606">
        <v>13</v>
      </c>
      <c r="G606" s="2">
        <v>11091.6</v>
      </c>
      <c r="H606" s="2">
        <v>2147.6000000000004</v>
      </c>
      <c r="I606" t="str">
        <f>_xlfn.XLOOKUP(tbl_Data[[#This Row],[Kundnr]],tbl_Kunder[Kundnr],tbl_Kunder[Kundnamn])</f>
        <v>Trollerilådan AB</v>
      </c>
      <c r="J606" t="str">
        <f>_xlfn.XLOOKUP(tbl_Data[[#This Row],[Kundnr]],tbl_Kunder[Kundnr],tbl_Kunder[Kundkategori])</f>
        <v>Livsmedel</v>
      </c>
      <c r="K606" t="str">
        <f>_xlfn.XLOOKUP(tbl_Data[[#This Row],[Kundnr]],tbl_Kunder[Kundnr],tbl_Kunder[Region])</f>
        <v>Syd</v>
      </c>
      <c r="L606" t="str">
        <f>_xlfn.XLOOKUP(tbl_Data[[#This Row],[Kundnr]],tbl_Kunder[Kundnr],tbl_Kunder[Kundansvarig])</f>
        <v>Malte Svensson</v>
      </c>
    </row>
    <row r="607" spans="1:12" x14ac:dyDescent="0.25">
      <c r="A607" s="1">
        <v>45237</v>
      </c>
      <c r="B607">
        <v>1003</v>
      </c>
      <c r="C607" t="s">
        <v>10</v>
      </c>
      <c r="D607" t="s">
        <v>7</v>
      </c>
      <c r="E607" t="s">
        <v>12</v>
      </c>
      <c r="F607">
        <v>18</v>
      </c>
      <c r="G607" s="2">
        <v>18144</v>
      </c>
      <c r="H607" s="2">
        <v>6192</v>
      </c>
      <c r="I607" t="str">
        <f>_xlfn.XLOOKUP(tbl_Data[[#This Row],[Kundnr]],tbl_Kunder[Kundnr],tbl_Kunder[Kundnamn])</f>
        <v>Vårdia AB</v>
      </c>
      <c r="J607" t="str">
        <f>_xlfn.XLOOKUP(tbl_Data[[#This Row],[Kundnr]],tbl_Kunder[Kundnr],tbl_Kunder[Kundkategori])</f>
        <v>Offentligt</v>
      </c>
      <c r="K607" t="str">
        <f>_xlfn.XLOOKUP(tbl_Data[[#This Row],[Kundnr]],tbl_Kunder[Kundnr],tbl_Kunder[Region])</f>
        <v>Syd</v>
      </c>
      <c r="L607" t="str">
        <f>_xlfn.XLOOKUP(tbl_Data[[#This Row],[Kundnr]],tbl_Kunder[Kundnr],tbl_Kunder[Kundansvarig])</f>
        <v>Clint Billton</v>
      </c>
    </row>
    <row r="608" spans="1:12" x14ac:dyDescent="0.25">
      <c r="A608" s="1">
        <v>45276</v>
      </c>
      <c r="B608">
        <v>1006</v>
      </c>
      <c r="C608" t="s">
        <v>14</v>
      </c>
      <c r="D608" t="s">
        <v>15</v>
      </c>
      <c r="E608" t="s">
        <v>17</v>
      </c>
      <c r="F608">
        <v>12</v>
      </c>
      <c r="G608" s="2">
        <v>13824</v>
      </c>
      <c r="H608" s="2">
        <v>4992</v>
      </c>
      <c r="I608" t="str">
        <f>_xlfn.XLOOKUP(tbl_Data[[#This Row],[Kundnr]],tbl_Kunder[Kundnr],tbl_Kunder[Kundnamn])</f>
        <v>Allcto AB</v>
      </c>
      <c r="J608" t="str">
        <f>_xlfn.XLOOKUP(tbl_Data[[#This Row],[Kundnr]],tbl_Kunder[Kundnr],tbl_Kunder[Kundkategori])</f>
        <v>Livsmedel</v>
      </c>
      <c r="K608" t="str">
        <f>_xlfn.XLOOKUP(tbl_Data[[#This Row],[Kundnr]],tbl_Kunder[Kundnr],tbl_Kunder[Region])</f>
        <v>Öst</v>
      </c>
      <c r="L608" t="str">
        <f>_xlfn.XLOOKUP(tbl_Data[[#This Row],[Kundnr]],tbl_Kunder[Kundnr],tbl_Kunder[Kundansvarig])</f>
        <v>Malte Svensson</v>
      </c>
    </row>
    <row r="609" spans="1:12" x14ac:dyDescent="0.25">
      <c r="A609" s="1">
        <v>45308</v>
      </c>
      <c r="B609">
        <v>1005</v>
      </c>
      <c r="C609" t="s">
        <v>21</v>
      </c>
      <c r="D609" t="s">
        <v>7</v>
      </c>
      <c r="E609" t="s">
        <v>8</v>
      </c>
      <c r="F609">
        <v>11</v>
      </c>
      <c r="G609" s="2">
        <v>12236.400000000001</v>
      </c>
      <c r="H609" s="2">
        <v>4668.4000000000015</v>
      </c>
      <c r="I609" t="str">
        <f>_xlfn.XLOOKUP(tbl_Data[[#This Row],[Kundnr]],tbl_Kunder[Kundnr],tbl_Kunder[Kundnamn])</f>
        <v>Prefolkia AB</v>
      </c>
      <c r="J609" t="str">
        <f>_xlfn.XLOOKUP(tbl_Data[[#This Row],[Kundnr]],tbl_Kunder[Kundnr],tbl_Kunder[Kundkategori])</f>
        <v>IT- och telecom</v>
      </c>
      <c r="K609" t="str">
        <f>_xlfn.XLOOKUP(tbl_Data[[#This Row],[Kundnr]],tbl_Kunder[Kundnr],tbl_Kunder[Region])</f>
        <v>Öst</v>
      </c>
      <c r="L609" t="str">
        <f>_xlfn.XLOOKUP(tbl_Data[[#This Row],[Kundnr]],tbl_Kunder[Kundnr],tbl_Kunder[Kundansvarig])</f>
        <v>Mac Winson</v>
      </c>
    </row>
    <row r="610" spans="1:12" x14ac:dyDescent="0.25">
      <c r="A610" s="1">
        <v>45347</v>
      </c>
      <c r="B610">
        <v>1006</v>
      </c>
      <c r="C610" t="s">
        <v>21</v>
      </c>
      <c r="D610" t="s">
        <v>7</v>
      </c>
      <c r="E610" t="s">
        <v>17</v>
      </c>
      <c r="F610">
        <v>13</v>
      </c>
      <c r="G610" s="2">
        <v>12636</v>
      </c>
      <c r="H610" s="2">
        <v>3692</v>
      </c>
      <c r="I610" t="str">
        <f>_xlfn.XLOOKUP(tbl_Data[[#This Row],[Kundnr]],tbl_Kunder[Kundnr],tbl_Kunder[Kundnamn])</f>
        <v>Allcto AB</v>
      </c>
      <c r="J610" t="str">
        <f>_xlfn.XLOOKUP(tbl_Data[[#This Row],[Kundnr]],tbl_Kunder[Kundnr],tbl_Kunder[Kundkategori])</f>
        <v>Livsmedel</v>
      </c>
      <c r="K610" t="str">
        <f>_xlfn.XLOOKUP(tbl_Data[[#This Row],[Kundnr]],tbl_Kunder[Kundnr],tbl_Kunder[Region])</f>
        <v>Öst</v>
      </c>
      <c r="L610" t="str">
        <f>_xlfn.XLOOKUP(tbl_Data[[#This Row],[Kundnr]],tbl_Kunder[Kundnr],tbl_Kunder[Kundansvarig])</f>
        <v>Malte Svensson</v>
      </c>
    </row>
    <row r="611" spans="1:12" x14ac:dyDescent="0.25">
      <c r="A611" s="1">
        <v>45259</v>
      </c>
      <c r="B611">
        <v>1001</v>
      </c>
      <c r="C611" t="s">
        <v>21</v>
      </c>
      <c r="D611" t="s">
        <v>7</v>
      </c>
      <c r="E611" t="s">
        <v>8</v>
      </c>
      <c r="F611">
        <v>15</v>
      </c>
      <c r="G611" s="2">
        <v>17172</v>
      </c>
      <c r="H611" s="2">
        <v>6852</v>
      </c>
      <c r="I611" t="str">
        <f>_xlfn.XLOOKUP(tbl_Data[[#This Row],[Kundnr]],tbl_Kunder[Kundnr],tbl_Kunder[Kundnamn])</f>
        <v>Telefonera Mera AB</v>
      </c>
      <c r="J611" t="str">
        <f>_xlfn.XLOOKUP(tbl_Data[[#This Row],[Kundnr]],tbl_Kunder[Kundnr],tbl_Kunder[Kundkategori])</f>
        <v>IT- och telecom</v>
      </c>
      <c r="K611" t="str">
        <f>_xlfn.XLOOKUP(tbl_Data[[#This Row],[Kundnr]],tbl_Kunder[Kundnr],tbl_Kunder[Region])</f>
        <v>Väst</v>
      </c>
      <c r="L611" t="str">
        <f>_xlfn.XLOOKUP(tbl_Data[[#This Row],[Kundnr]],tbl_Kunder[Kundnr],tbl_Kunder[Kundansvarig])</f>
        <v>Mac Winson</v>
      </c>
    </row>
    <row r="612" spans="1:12" x14ac:dyDescent="0.25">
      <c r="A612" s="1">
        <v>45457</v>
      </c>
      <c r="B612">
        <v>1003</v>
      </c>
      <c r="C612" t="s">
        <v>21</v>
      </c>
      <c r="D612" t="s">
        <v>7</v>
      </c>
      <c r="E612" t="s">
        <v>12</v>
      </c>
      <c r="F612">
        <v>14</v>
      </c>
      <c r="G612" s="2">
        <v>15876</v>
      </c>
      <c r="H612" s="2">
        <v>6244</v>
      </c>
      <c r="I612" t="str">
        <f>_xlfn.XLOOKUP(tbl_Data[[#This Row],[Kundnr]],tbl_Kunder[Kundnr],tbl_Kunder[Kundnamn])</f>
        <v>Vårdia AB</v>
      </c>
      <c r="J612" t="str">
        <f>_xlfn.XLOOKUP(tbl_Data[[#This Row],[Kundnr]],tbl_Kunder[Kundnr],tbl_Kunder[Kundkategori])</f>
        <v>Offentligt</v>
      </c>
      <c r="K612" t="str">
        <f>_xlfn.XLOOKUP(tbl_Data[[#This Row],[Kundnr]],tbl_Kunder[Kundnr],tbl_Kunder[Region])</f>
        <v>Syd</v>
      </c>
      <c r="L612" t="str">
        <f>_xlfn.XLOOKUP(tbl_Data[[#This Row],[Kundnr]],tbl_Kunder[Kundnr],tbl_Kunder[Kundansvarig])</f>
        <v>Clint Billton</v>
      </c>
    </row>
    <row r="613" spans="1:12" x14ac:dyDescent="0.25">
      <c r="A613" s="1">
        <v>45133</v>
      </c>
      <c r="B613">
        <v>1004</v>
      </c>
      <c r="C613" t="s">
        <v>21</v>
      </c>
      <c r="D613" t="s">
        <v>7</v>
      </c>
      <c r="E613" t="s">
        <v>16</v>
      </c>
      <c r="F613">
        <v>22</v>
      </c>
      <c r="G613" s="2">
        <v>26136</v>
      </c>
      <c r="H613" s="2">
        <v>11000</v>
      </c>
      <c r="I613" t="str">
        <f>_xlfn.XLOOKUP(tbl_Data[[#This Row],[Kundnr]],tbl_Kunder[Kundnr],tbl_Kunder[Kundnamn])</f>
        <v>Mellerix AB</v>
      </c>
      <c r="J613" t="str">
        <f>_xlfn.XLOOKUP(tbl_Data[[#This Row],[Kundnr]],tbl_Kunder[Kundnr],tbl_Kunder[Kundkategori])</f>
        <v>Tillverkning</v>
      </c>
      <c r="K613" t="str">
        <f>_xlfn.XLOOKUP(tbl_Data[[#This Row],[Kundnr]],tbl_Kunder[Kundnr],tbl_Kunder[Region])</f>
        <v>Syd</v>
      </c>
      <c r="L613" t="str">
        <f>_xlfn.XLOOKUP(tbl_Data[[#This Row],[Kundnr]],tbl_Kunder[Kundnr],tbl_Kunder[Kundansvarig])</f>
        <v>Manne Faktursson</v>
      </c>
    </row>
    <row r="614" spans="1:12" x14ac:dyDescent="0.25">
      <c r="A614" s="1">
        <v>44966</v>
      </c>
      <c r="B614">
        <v>1001</v>
      </c>
      <c r="C614" t="s">
        <v>23</v>
      </c>
      <c r="D614" t="s">
        <v>15</v>
      </c>
      <c r="E614" t="s">
        <v>8</v>
      </c>
      <c r="F614">
        <v>5</v>
      </c>
      <c r="G614" s="2">
        <v>7420</v>
      </c>
      <c r="H614" s="2">
        <v>3620</v>
      </c>
      <c r="I614" t="str">
        <f>_xlfn.XLOOKUP(tbl_Data[[#This Row],[Kundnr]],tbl_Kunder[Kundnr],tbl_Kunder[Kundnamn])</f>
        <v>Telefonera Mera AB</v>
      </c>
      <c r="J614" t="str">
        <f>_xlfn.XLOOKUP(tbl_Data[[#This Row],[Kundnr]],tbl_Kunder[Kundnr],tbl_Kunder[Kundkategori])</f>
        <v>IT- och telecom</v>
      </c>
      <c r="K614" t="str">
        <f>_xlfn.XLOOKUP(tbl_Data[[#This Row],[Kundnr]],tbl_Kunder[Kundnr],tbl_Kunder[Region])</f>
        <v>Väst</v>
      </c>
      <c r="L614" t="str">
        <f>_xlfn.XLOOKUP(tbl_Data[[#This Row],[Kundnr]],tbl_Kunder[Kundnr],tbl_Kunder[Kundansvarig])</f>
        <v>Mac Winson</v>
      </c>
    </row>
    <row r="615" spans="1:12" x14ac:dyDescent="0.25">
      <c r="A615" s="1">
        <v>45021</v>
      </c>
      <c r="B615">
        <v>1003</v>
      </c>
      <c r="C615" t="s">
        <v>23</v>
      </c>
      <c r="D615" t="s">
        <v>15</v>
      </c>
      <c r="E615" t="s">
        <v>12</v>
      </c>
      <c r="F615">
        <v>10</v>
      </c>
      <c r="G615" s="2">
        <v>14700</v>
      </c>
      <c r="H615" s="2">
        <v>7100</v>
      </c>
      <c r="I615" t="str">
        <f>_xlfn.XLOOKUP(tbl_Data[[#This Row],[Kundnr]],tbl_Kunder[Kundnr],tbl_Kunder[Kundnamn])</f>
        <v>Vårdia AB</v>
      </c>
      <c r="J615" t="str">
        <f>_xlfn.XLOOKUP(tbl_Data[[#This Row],[Kundnr]],tbl_Kunder[Kundnr],tbl_Kunder[Kundkategori])</f>
        <v>Offentligt</v>
      </c>
      <c r="K615" t="str">
        <f>_xlfn.XLOOKUP(tbl_Data[[#This Row],[Kundnr]],tbl_Kunder[Kundnr],tbl_Kunder[Region])</f>
        <v>Syd</v>
      </c>
      <c r="L615" t="str">
        <f>_xlfn.XLOOKUP(tbl_Data[[#This Row],[Kundnr]],tbl_Kunder[Kundnr],tbl_Kunder[Kundansvarig])</f>
        <v>Clint Billton</v>
      </c>
    </row>
    <row r="616" spans="1:12" x14ac:dyDescent="0.25">
      <c r="A616" s="1">
        <v>45383</v>
      </c>
      <c r="B616">
        <v>1004</v>
      </c>
      <c r="C616" t="s">
        <v>21</v>
      </c>
      <c r="D616" t="s">
        <v>7</v>
      </c>
      <c r="E616" t="s">
        <v>16</v>
      </c>
      <c r="F616">
        <v>12</v>
      </c>
      <c r="G616" s="2">
        <v>14256</v>
      </c>
      <c r="H616" s="2">
        <v>6000</v>
      </c>
      <c r="I616" t="str">
        <f>_xlfn.XLOOKUP(tbl_Data[[#This Row],[Kundnr]],tbl_Kunder[Kundnr],tbl_Kunder[Kundnamn])</f>
        <v>Mellerix AB</v>
      </c>
      <c r="J616" t="str">
        <f>_xlfn.XLOOKUP(tbl_Data[[#This Row],[Kundnr]],tbl_Kunder[Kundnr],tbl_Kunder[Kundkategori])</f>
        <v>Tillverkning</v>
      </c>
      <c r="K616" t="str">
        <f>_xlfn.XLOOKUP(tbl_Data[[#This Row],[Kundnr]],tbl_Kunder[Kundnr],tbl_Kunder[Region])</f>
        <v>Syd</v>
      </c>
      <c r="L616" t="str">
        <f>_xlfn.XLOOKUP(tbl_Data[[#This Row],[Kundnr]],tbl_Kunder[Kundnr],tbl_Kunder[Kundansvarig])</f>
        <v>Manne Faktursson</v>
      </c>
    </row>
    <row r="617" spans="1:12" x14ac:dyDescent="0.25">
      <c r="A617" s="1">
        <v>45471</v>
      </c>
      <c r="B617">
        <v>1006</v>
      </c>
      <c r="C617" t="s">
        <v>10</v>
      </c>
      <c r="D617" t="s">
        <v>7</v>
      </c>
      <c r="E617" t="s">
        <v>17</v>
      </c>
      <c r="F617">
        <v>19</v>
      </c>
      <c r="G617" s="2">
        <v>16416</v>
      </c>
      <c r="H617" s="2">
        <v>3800</v>
      </c>
      <c r="I617" t="str">
        <f>_xlfn.XLOOKUP(tbl_Data[[#This Row],[Kundnr]],tbl_Kunder[Kundnr],tbl_Kunder[Kundnamn])</f>
        <v>Allcto AB</v>
      </c>
      <c r="J617" t="str">
        <f>_xlfn.XLOOKUP(tbl_Data[[#This Row],[Kundnr]],tbl_Kunder[Kundnr],tbl_Kunder[Kundkategori])</f>
        <v>Livsmedel</v>
      </c>
      <c r="K617" t="str">
        <f>_xlfn.XLOOKUP(tbl_Data[[#This Row],[Kundnr]],tbl_Kunder[Kundnr],tbl_Kunder[Region])</f>
        <v>Öst</v>
      </c>
      <c r="L617" t="str">
        <f>_xlfn.XLOOKUP(tbl_Data[[#This Row],[Kundnr]],tbl_Kunder[Kundnr],tbl_Kunder[Kundansvarig])</f>
        <v>Malte Svensson</v>
      </c>
    </row>
    <row r="618" spans="1:12" x14ac:dyDescent="0.25">
      <c r="A618" s="1">
        <v>45348</v>
      </c>
      <c r="B618">
        <v>1002</v>
      </c>
      <c r="C618" t="s">
        <v>21</v>
      </c>
      <c r="D618" t="s">
        <v>7</v>
      </c>
      <c r="E618" t="s">
        <v>8</v>
      </c>
      <c r="F618">
        <v>26</v>
      </c>
      <c r="G618" s="2">
        <v>26676</v>
      </c>
      <c r="H618" s="2">
        <v>8788</v>
      </c>
      <c r="I618" t="str">
        <f>_xlfn.XLOOKUP(tbl_Data[[#This Row],[Kundnr]],tbl_Kunder[Kundnr],tbl_Kunder[Kundnamn])</f>
        <v>Brellboxy AB</v>
      </c>
      <c r="J618" t="str">
        <f>_xlfn.XLOOKUP(tbl_Data[[#This Row],[Kundnr]],tbl_Kunder[Kundnr],tbl_Kunder[Kundkategori])</f>
        <v>IT- och telecom</v>
      </c>
      <c r="K618" t="str">
        <f>_xlfn.XLOOKUP(tbl_Data[[#This Row],[Kundnr]],tbl_Kunder[Kundnr],tbl_Kunder[Region])</f>
        <v>Syd</v>
      </c>
      <c r="L618" t="str">
        <f>_xlfn.XLOOKUP(tbl_Data[[#This Row],[Kundnr]],tbl_Kunder[Kundnr],tbl_Kunder[Kundansvarig])</f>
        <v>Mac Winson</v>
      </c>
    </row>
    <row r="619" spans="1:12" x14ac:dyDescent="0.25">
      <c r="A619" s="1">
        <v>45041</v>
      </c>
      <c r="B619">
        <v>1004</v>
      </c>
      <c r="C619" t="s">
        <v>21</v>
      </c>
      <c r="D619" t="s">
        <v>7</v>
      </c>
      <c r="E619" t="s">
        <v>16</v>
      </c>
      <c r="F619">
        <v>17</v>
      </c>
      <c r="G619" s="2">
        <v>20196</v>
      </c>
      <c r="H619" s="2">
        <v>8500</v>
      </c>
      <c r="I619" t="str">
        <f>_xlfn.XLOOKUP(tbl_Data[[#This Row],[Kundnr]],tbl_Kunder[Kundnr],tbl_Kunder[Kundnamn])</f>
        <v>Mellerix AB</v>
      </c>
      <c r="J619" t="str">
        <f>_xlfn.XLOOKUP(tbl_Data[[#This Row],[Kundnr]],tbl_Kunder[Kundnr],tbl_Kunder[Kundkategori])</f>
        <v>Tillverkning</v>
      </c>
      <c r="K619" t="str">
        <f>_xlfn.XLOOKUP(tbl_Data[[#This Row],[Kundnr]],tbl_Kunder[Kundnr],tbl_Kunder[Region])</f>
        <v>Syd</v>
      </c>
      <c r="L619" t="str">
        <f>_xlfn.XLOOKUP(tbl_Data[[#This Row],[Kundnr]],tbl_Kunder[Kundnr],tbl_Kunder[Kundansvarig])</f>
        <v>Manne Faktursson</v>
      </c>
    </row>
    <row r="620" spans="1:12" x14ac:dyDescent="0.25">
      <c r="A620" s="1">
        <v>45408</v>
      </c>
      <c r="B620">
        <v>1001</v>
      </c>
      <c r="C620" t="s">
        <v>10</v>
      </c>
      <c r="D620" t="s">
        <v>7</v>
      </c>
      <c r="E620" t="s">
        <v>8</v>
      </c>
      <c r="F620">
        <v>22</v>
      </c>
      <c r="G620" s="2">
        <v>22387.200000000001</v>
      </c>
      <c r="H620" s="2">
        <v>7779.2000000000007</v>
      </c>
      <c r="I620" t="str">
        <f>_xlfn.XLOOKUP(tbl_Data[[#This Row],[Kundnr]],tbl_Kunder[Kundnr],tbl_Kunder[Kundnamn])</f>
        <v>Telefonera Mera AB</v>
      </c>
      <c r="J620" t="str">
        <f>_xlfn.XLOOKUP(tbl_Data[[#This Row],[Kundnr]],tbl_Kunder[Kundnr],tbl_Kunder[Kundkategori])</f>
        <v>IT- och telecom</v>
      </c>
      <c r="K620" t="str">
        <f>_xlfn.XLOOKUP(tbl_Data[[#This Row],[Kundnr]],tbl_Kunder[Kundnr],tbl_Kunder[Region])</f>
        <v>Väst</v>
      </c>
      <c r="L620" t="str">
        <f>_xlfn.XLOOKUP(tbl_Data[[#This Row],[Kundnr]],tbl_Kunder[Kundnr],tbl_Kunder[Kundansvarig])</f>
        <v>Mac Winson</v>
      </c>
    </row>
    <row r="621" spans="1:12" x14ac:dyDescent="0.25">
      <c r="A621" s="1">
        <v>45145</v>
      </c>
      <c r="B621">
        <v>1005</v>
      </c>
      <c r="C621" t="s">
        <v>21</v>
      </c>
      <c r="D621" t="s">
        <v>7</v>
      </c>
      <c r="E621" t="s">
        <v>8</v>
      </c>
      <c r="F621">
        <v>5</v>
      </c>
      <c r="G621" s="2">
        <v>5562</v>
      </c>
      <c r="H621" s="2">
        <v>2122</v>
      </c>
      <c r="I621" t="str">
        <f>_xlfn.XLOOKUP(tbl_Data[[#This Row],[Kundnr]],tbl_Kunder[Kundnr],tbl_Kunder[Kundnamn])</f>
        <v>Prefolkia AB</v>
      </c>
      <c r="J621" t="str">
        <f>_xlfn.XLOOKUP(tbl_Data[[#This Row],[Kundnr]],tbl_Kunder[Kundnr],tbl_Kunder[Kundkategori])</f>
        <v>IT- och telecom</v>
      </c>
      <c r="K621" t="str">
        <f>_xlfn.XLOOKUP(tbl_Data[[#This Row],[Kundnr]],tbl_Kunder[Kundnr],tbl_Kunder[Region])</f>
        <v>Öst</v>
      </c>
      <c r="L621" t="str">
        <f>_xlfn.XLOOKUP(tbl_Data[[#This Row],[Kundnr]],tbl_Kunder[Kundnr],tbl_Kunder[Kundansvarig])</f>
        <v>Mac Winson</v>
      </c>
    </row>
    <row r="622" spans="1:12" x14ac:dyDescent="0.25">
      <c r="A622" s="1">
        <v>45365</v>
      </c>
      <c r="B622">
        <v>1003</v>
      </c>
      <c r="C622" t="s">
        <v>21</v>
      </c>
      <c r="D622" t="s">
        <v>7</v>
      </c>
      <c r="E622" t="s">
        <v>12</v>
      </c>
      <c r="F622">
        <v>25</v>
      </c>
      <c r="G622" s="2">
        <v>28350</v>
      </c>
      <c r="H622" s="2">
        <v>11150</v>
      </c>
      <c r="I622" t="str">
        <f>_xlfn.XLOOKUP(tbl_Data[[#This Row],[Kundnr]],tbl_Kunder[Kundnr],tbl_Kunder[Kundnamn])</f>
        <v>Vårdia AB</v>
      </c>
      <c r="J622" t="str">
        <f>_xlfn.XLOOKUP(tbl_Data[[#This Row],[Kundnr]],tbl_Kunder[Kundnr],tbl_Kunder[Kundkategori])</f>
        <v>Offentligt</v>
      </c>
      <c r="K622" t="str">
        <f>_xlfn.XLOOKUP(tbl_Data[[#This Row],[Kundnr]],tbl_Kunder[Kundnr],tbl_Kunder[Region])</f>
        <v>Syd</v>
      </c>
      <c r="L622" t="str">
        <f>_xlfn.XLOOKUP(tbl_Data[[#This Row],[Kundnr]],tbl_Kunder[Kundnr],tbl_Kunder[Kundansvarig])</f>
        <v>Clint Billton</v>
      </c>
    </row>
    <row r="623" spans="1:12" x14ac:dyDescent="0.25">
      <c r="A623" s="1">
        <v>45313</v>
      </c>
      <c r="B623">
        <v>1002</v>
      </c>
      <c r="C623" t="s">
        <v>21</v>
      </c>
      <c r="D623" t="s">
        <v>7</v>
      </c>
      <c r="E623" t="s">
        <v>8</v>
      </c>
      <c r="F623">
        <v>15</v>
      </c>
      <c r="G623" s="2">
        <v>15390</v>
      </c>
      <c r="H623" s="2">
        <v>5070</v>
      </c>
      <c r="I623" t="str">
        <f>_xlfn.XLOOKUP(tbl_Data[[#This Row],[Kundnr]],tbl_Kunder[Kundnr],tbl_Kunder[Kundnamn])</f>
        <v>Brellboxy AB</v>
      </c>
      <c r="J623" t="str">
        <f>_xlfn.XLOOKUP(tbl_Data[[#This Row],[Kundnr]],tbl_Kunder[Kundnr],tbl_Kunder[Kundkategori])</f>
        <v>IT- och telecom</v>
      </c>
      <c r="K623" t="str">
        <f>_xlfn.XLOOKUP(tbl_Data[[#This Row],[Kundnr]],tbl_Kunder[Kundnr],tbl_Kunder[Region])</f>
        <v>Syd</v>
      </c>
      <c r="L623" t="str">
        <f>_xlfn.XLOOKUP(tbl_Data[[#This Row],[Kundnr]],tbl_Kunder[Kundnr],tbl_Kunder[Kundansvarig])</f>
        <v>Mac Winson</v>
      </c>
    </row>
    <row r="624" spans="1:12" x14ac:dyDescent="0.25">
      <c r="A624" s="1">
        <v>45548</v>
      </c>
      <c r="B624">
        <v>1001</v>
      </c>
      <c r="C624" t="s">
        <v>14</v>
      </c>
      <c r="D624" t="s">
        <v>15</v>
      </c>
      <c r="E624" t="s">
        <v>8</v>
      </c>
      <c r="F624">
        <v>8</v>
      </c>
      <c r="G624" s="2">
        <v>10854.400000000001</v>
      </c>
      <c r="H624" s="2">
        <v>4966.4000000000015</v>
      </c>
      <c r="I624" t="str">
        <f>_xlfn.XLOOKUP(tbl_Data[[#This Row],[Kundnr]],tbl_Kunder[Kundnr],tbl_Kunder[Kundnamn])</f>
        <v>Telefonera Mera AB</v>
      </c>
      <c r="J624" t="str">
        <f>_xlfn.XLOOKUP(tbl_Data[[#This Row],[Kundnr]],tbl_Kunder[Kundnr],tbl_Kunder[Kundkategori])</f>
        <v>IT- och telecom</v>
      </c>
      <c r="K624" t="str">
        <f>_xlfn.XLOOKUP(tbl_Data[[#This Row],[Kundnr]],tbl_Kunder[Kundnr],tbl_Kunder[Region])</f>
        <v>Väst</v>
      </c>
      <c r="L624" t="str">
        <f>_xlfn.XLOOKUP(tbl_Data[[#This Row],[Kundnr]],tbl_Kunder[Kundnr],tbl_Kunder[Kundansvarig])</f>
        <v>Mac Winson</v>
      </c>
    </row>
    <row r="625" spans="1:12" x14ac:dyDescent="0.25">
      <c r="A625" s="1">
        <v>45125</v>
      </c>
      <c r="B625">
        <v>1008</v>
      </c>
      <c r="C625" t="s">
        <v>6</v>
      </c>
      <c r="D625" t="s">
        <v>7</v>
      </c>
      <c r="E625" t="s">
        <v>17</v>
      </c>
      <c r="F625">
        <v>16</v>
      </c>
      <c r="G625" s="2">
        <v>19840</v>
      </c>
      <c r="H625" s="2">
        <v>10240</v>
      </c>
      <c r="I625" t="str">
        <f>_xlfn.XLOOKUP(tbl_Data[[#This Row],[Kundnr]],tbl_Kunder[Kundnr],tbl_Kunder[Kundnamn])</f>
        <v>Rödtand AB</v>
      </c>
      <c r="J625" t="str">
        <f>_xlfn.XLOOKUP(tbl_Data[[#This Row],[Kundnr]],tbl_Kunder[Kundnr],tbl_Kunder[Kundkategori])</f>
        <v>Livsmedel</v>
      </c>
      <c r="K625" t="str">
        <f>_xlfn.XLOOKUP(tbl_Data[[#This Row],[Kundnr]],tbl_Kunder[Kundnr],tbl_Kunder[Region])</f>
        <v>Väst</v>
      </c>
      <c r="L625" t="str">
        <f>_xlfn.XLOOKUP(tbl_Data[[#This Row],[Kundnr]],tbl_Kunder[Kundnr],tbl_Kunder[Kundansvarig])</f>
        <v>Malte Svensson</v>
      </c>
    </row>
    <row r="626" spans="1:12" x14ac:dyDescent="0.25">
      <c r="A626" s="1">
        <v>45475</v>
      </c>
      <c r="B626">
        <v>1009</v>
      </c>
      <c r="C626" t="s">
        <v>14</v>
      </c>
      <c r="D626" t="s">
        <v>15</v>
      </c>
      <c r="E626" t="s">
        <v>16</v>
      </c>
      <c r="F626">
        <v>7</v>
      </c>
      <c r="G626" s="2">
        <v>8601.6</v>
      </c>
      <c r="H626" s="2">
        <v>3449.6000000000004</v>
      </c>
      <c r="I626" t="str">
        <f>_xlfn.XLOOKUP(tbl_Data[[#This Row],[Kundnr]],tbl_Kunder[Kundnr],tbl_Kunder[Kundnamn])</f>
        <v>Bollberga AB</v>
      </c>
      <c r="J626" t="str">
        <f>_xlfn.XLOOKUP(tbl_Data[[#This Row],[Kundnr]],tbl_Kunder[Kundnr],tbl_Kunder[Kundkategori])</f>
        <v>Tillverkning</v>
      </c>
      <c r="K626" t="str">
        <f>_xlfn.XLOOKUP(tbl_Data[[#This Row],[Kundnr]],tbl_Kunder[Kundnr],tbl_Kunder[Region])</f>
        <v>Öst</v>
      </c>
      <c r="L626" t="str">
        <f>_xlfn.XLOOKUP(tbl_Data[[#This Row],[Kundnr]],tbl_Kunder[Kundnr],tbl_Kunder[Kundansvarig])</f>
        <v>Manne Faktursson</v>
      </c>
    </row>
    <row r="627" spans="1:12" x14ac:dyDescent="0.25">
      <c r="A627" s="1">
        <v>45288</v>
      </c>
      <c r="B627">
        <v>1005</v>
      </c>
      <c r="C627" t="s">
        <v>21</v>
      </c>
      <c r="D627" t="s">
        <v>7</v>
      </c>
      <c r="E627" t="s">
        <v>8</v>
      </c>
      <c r="F627">
        <v>13</v>
      </c>
      <c r="G627" s="2">
        <v>14461.2</v>
      </c>
      <c r="H627" s="2">
        <v>5517.2000000000007</v>
      </c>
      <c r="I627" t="str">
        <f>_xlfn.XLOOKUP(tbl_Data[[#This Row],[Kundnr]],tbl_Kunder[Kundnr],tbl_Kunder[Kundnamn])</f>
        <v>Prefolkia AB</v>
      </c>
      <c r="J627" t="str">
        <f>_xlfn.XLOOKUP(tbl_Data[[#This Row],[Kundnr]],tbl_Kunder[Kundnr],tbl_Kunder[Kundkategori])</f>
        <v>IT- och telecom</v>
      </c>
      <c r="K627" t="str">
        <f>_xlfn.XLOOKUP(tbl_Data[[#This Row],[Kundnr]],tbl_Kunder[Kundnr],tbl_Kunder[Region])</f>
        <v>Öst</v>
      </c>
      <c r="L627" t="str">
        <f>_xlfn.XLOOKUP(tbl_Data[[#This Row],[Kundnr]],tbl_Kunder[Kundnr],tbl_Kunder[Kundansvarig])</f>
        <v>Mac Winson</v>
      </c>
    </row>
    <row r="628" spans="1:12" x14ac:dyDescent="0.25">
      <c r="A628" s="1">
        <v>45093</v>
      </c>
      <c r="B628">
        <v>1002</v>
      </c>
      <c r="C628" t="s">
        <v>23</v>
      </c>
      <c r="D628" t="s">
        <v>15</v>
      </c>
      <c r="E628" t="s">
        <v>8</v>
      </c>
      <c r="F628">
        <v>1</v>
      </c>
      <c r="G628" s="2">
        <v>1330</v>
      </c>
      <c r="H628" s="2">
        <v>570</v>
      </c>
      <c r="I628" t="str">
        <f>_xlfn.XLOOKUP(tbl_Data[[#This Row],[Kundnr]],tbl_Kunder[Kundnr],tbl_Kunder[Kundnamn])</f>
        <v>Brellboxy AB</v>
      </c>
      <c r="J628" t="str">
        <f>_xlfn.XLOOKUP(tbl_Data[[#This Row],[Kundnr]],tbl_Kunder[Kundnr],tbl_Kunder[Kundkategori])</f>
        <v>IT- och telecom</v>
      </c>
      <c r="K628" t="str">
        <f>_xlfn.XLOOKUP(tbl_Data[[#This Row],[Kundnr]],tbl_Kunder[Kundnr],tbl_Kunder[Region])</f>
        <v>Syd</v>
      </c>
      <c r="L628" t="str">
        <f>_xlfn.XLOOKUP(tbl_Data[[#This Row],[Kundnr]],tbl_Kunder[Kundnr],tbl_Kunder[Kundansvarig])</f>
        <v>Mac Winson</v>
      </c>
    </row>
    <row r="629" spans="1:12" x14ac:dyDescent="0.25">
      <c r="A629" s="1">
        <v>45284</v>
      </c>
      <c r="B629">
        <v>1010</v>
      </c>
      <c r="C629" t="s">
        <v>23</v>
      </c>
      <c r="D629" t="s">
        <v>15</v>
      </c>
      <c r="E629" t="s">
        <v>17</v>
      </c>
      <c r="F629">
        <v>10</v>
      </c>
      <c r="G629" s="2">
        <v>11060</v>
      </c>
      <c r="H629" s="2">
        <v>3460</v>
      </c>
      <c r="I629" t="str">
        <f>_xlfn.XLOOKUP(tbl_Data[[#This Row],[Kundnr]],tbl_Kunder[Kundnr],tbl_Kunder[Kundnamn])</f>
        <v>Trollerilådan AB</v>
      </c>
      <c r="J629" t="str">
        <f>_xlfn.XLOOKUP(tbl_Data[[#This Row],[Kundnr]],tbl_Kunder[Kundnr],tbl_Kunder[Kundkategori])</f>
        <v>Livsmedel</v>
      </c>
      <c r="K629" t="str">
        <f>_xlfn.XLOOKUP(tbl_Data[[#This Row],[Kundnr]],tbl_Kunder[Kundnr],tbl_Kunder[Region])</f>
        <v>Syd</v>
      </c>
      <c r="L629" t="str">
        <f>_xlfn.XLOOKUP(tbl_Data[[#This Row],[Kundnr]],tbl_Kunder[Kundnr],tbl_Kunder[Kundansvarig])</f>
        <v>Malte Svensson</v>
      </c>
    </row>
    <row r="630" spans="1:12" x14ac:dyDescent="0.25">
      <c r="A630" s="1">
        <v>44990</v>
      </c>
      <c r="B630">
        <v>1007</v>
      </c>
      <c r="C630" t="s">
        <v>20</v>
      </c>
      <c r="D630" t="s">
        <v>15</v>
      </c>
      <c r="E630" t="s">
        <v>16</v>
      </c>
      <c r="F630">
        <v>12</v>
      </c>
      <c r="G630" s="2">
        <v>15912</v>
      </c>
      <c r="H630" s="2">
        <v>5736</v>
      </c>
      <c r="I630" t="str">
        <f>_xlfn.XLOOKUP(tbl_Data[[#This Row],[Kundnr]],tbl_Kunder[Kundnr],tbl_Kunder[Kundnamn])</f>
        <v>Rellaxion AB</v>
      </c>
      <c r="J630" t="str">
        <f>_xlfn.XLOOKUP(tbl_Data[[#This Row],[Kundnr]],tbl_Kunder[Kundnr],tbl_Kunder[Kundkategori])</f>
        <v>Tillverkning</v>
      </c>
      <c r="K630" t="str">
        <f>_xlfn.XLOOKUP(tbl_Data[[#This Row],[Kundnr]],tbl_Kunder[Kundnr],tbl_Kunder[Region])</f>
        <v>Väst</v>
      </c>
      <c r="L630" t="str">
        <f>_xlfn.XLOOKUP(tbl_Data[[#This Row],[Kundnr]],tbl_Kunder[Kundnr],tbl_Kunder[Kundansvarig])</f>
        <v>Manne Faktursson</v>
      </c>
    </row>
    <row r="631" spans="1:12" x14ac:dyDescent="0.25">
      <c r="A631" s="1">
        <v>45575</v>
      </c>
      <c r="B631">
        <v>1011</v>
      </c>
      <c r="C631" t="s">
        <v>6</v>
      </c>
      <c r="D631" t="s">
        <v>7</v>
      </c>
      <c r="E631" t="s">
        <v>12</v>
      </c>
      <c r="F631">
        <v>14</v>
      </c>
      <c r="G631" s="2">
        <v>17186.399999999998</v>
      </c>
      <c r="H631" s="2">
        <v>8786.3999999999978</v>
      </c>
      <c r="I631" t="str">
        <f>_xlfn.XLOOKUP(tbl_Data[[#This Row],[Kundnr]],tbl_Kunder[Kundnr],tbl_Kunder[Kundnamn])</f>
        <v>Skolia AB</v>
      </c>
      <c r="J631" t="str">
        <f>_xlfn.XLOOKUP(tbl_Data[[#This Row],[Kundnr]],tbl_Kunder[Kundnr],tbl_Kunder[Kundkategori])</f>
        <v>Offentligt</v>
      </c>
      <c r="K631" t="str">
        <f>_xlfn.XLOOKUP(tbl_Data[[#This Row],[Kundnr]],tbl_Kunder[Kundnr],tbl_Kunder[Region])</f>
        <v>Öst</v>
      </c>
      <c r="L631" t="str">
        <f>_xlfn.XLOOKUP(tbl_Data[[#This Row],[Kundnr]],tbl_Kunder[Kundnr],tbl_Kunder[Kundansvarig])</f>
        <v>Clint Billton</v>
      </c>
    </row>
    <row r="632" spans="1:12" x14ac:dyDescent="0.25">
      <c r="A632" s="1">
        <v>45379</v>
      </c>
      <c r="B632">
        <v>1010</v>
      </c>
      <c r="C632" t="s">
        <v>14</v>
      </c>
      <c r="D632" t="s">
        <v>15</v>
      </c>
      <c r="E632" t="s">
        <v>17</v>
      </c>
      <c r="F632">
        <v>17</v>
      </c>
      <c r="G632" s="2">
        <v>17190.400000000001</v>
      </c>
      <c r="H632" s="2">
        <v>4678.4000000000015</v>
      </c>
      <c r="I632" t="str">
        <f>_xlfn.XLOOKUP(tbl_Data[[#This Row],[Kundnr]],tbl_Kunder[Kundnr],tbl_Kunder[Kundnamn])</f>
        <v>Trollerilådan AB</v>
      </c>
      <c r="J632" t="str">
        <f>_xlfn.XLOOKUP(tbl_Data[[#This Row],[Kundnr]],tbl_Kunder[Kundnr],tbl_Kunder[Kundkategori])</f>
        <v>Livsmedel</v>
      </c>
      <c r="K632" t="str">
        <f>_xlfn.XLOOKUP(tbl_Data[[#This Row],[Kundnr]],tbl_Kunder[Kundnr],tbl_Kunder[Region])</f>
        <v>Syd</v>
      </c>
      <c r="L632" t="str">
        <f>_xlfn.XLOOKUP(tbl_Data[[#This Row],[Kundnr]],tbl_Kunder[Kundnr],tbl_Kunder[Kundansvarig])</f>
        <v>Malte Svensson</v>
      </c>
    </row>
    <row r="633" spans="1:12" x14ac:dyDescent="0.25">
      <c r="A633" s="1">
        <v>44940</v>
      </c>
      <c r="B633">
        <v>1011</v>
      </c>
      <c r="C633" t="s">
        <v>21</v>
      </c>
      <c r="D633" t="s">
        <v>7</v>
      </c>
      <c r="E633" t="s">
        <v>12</v>
      </c>
      <c r="F633">
        <v>17</v>
      </c>
      <c r="G633" s="2">
        <v>18176.400000000001</v>
      </c>
      <c r="H633" s="2">
        <v>6480.4000000000015</v>
      </c>
      <c r="I633" t="str">
        <f>_xlfn.XLOOKUP(tbl_Data[[#This Row],[Kundnr]],tbl_Kunder[Kundnr],tbl_Kunder[Kundnamn])</f>
        <v>Skolia AB</v>
      </c>
      <c r="J633" t="str">
        <f>_xlfn.XLOOKUP(tbl_Data[[#This Row],[Kundnr]],tbl_Kunder[Kundnr],tbl_Kunder[Kundkategori])</f>
        <v>Offentligt</v>
      </c>
      <c r="K633" t="str">
        <f>_xlfn.XLOOKUP(tbl_Data[[#This Row],[Kundnr]],tbl_Kunder[Kundnr],tbl_Kunder[Region])</f>
        <v>Öst</v>
      </c>
      <c r="L633" t="str">
        <f>_xlfn.XLOOKUP(tbl_Data[[#This Row],[Kundnr]],tbl_Kunder[Kundnr],tbl_Kunder[Kundansvarig])</f>
        <v>Clint Billton</v>
      </c>
    </row>
    <row r="634" spans="1:12" x14ac:dyDescent="0.25">
      <c r="A634" s="1">
        <v>44945</v>
      </c>
      <c r="B634">
        <v>1001</v>
      </c>
      <c r="C634" t="s">
        <v>23</v>
      </c>
      <c r="D634" t="s">
        <v>15</v>
      </c>
      <c r="E634" t="s">
        <v>8</v>
      </c>
      <c r="F634">
        <v>13</v>
      </c>
      <c r="G634" s="2">
        <v>19292</v>
      </c>
      <c r="H634" s="2">
        <v>9412</v>
      </c>
      <c r="I634" t="str">
        <f>_xlfn.XLOOKUP(tbl_Data[[#This Row],[Kundnr]],tbl_Kunder[Kundnr],tbl_Kunder[Kundnamn])</f>
        <v>Telefonera Mera AB</v>
      </c>
      <c r="J634" t="str">
        <f>_xlfn.XLOOKUP(tbl_Data[[#This Row],[Kundnr]],tbl_Kunder[Kundnr],tbl_Kunder[Kundkategori])</f>
        <v>IT- och telecom</v>
      </c>
      <c r="K634" t="str">
        <f>_xlfn.XLOOKUP(tbl_Data[[#This Row],[Kundnr]],tbl_Kunder[Kundnr],tbl_Kunder[Region])</f>
        <v>Väst</v>
      </c>
      <c r="L634" t="str">
        <f>_xlfn.XLOOKUP(tbl_Data[[#This Row],[Kundnr]],tbl_Kunder[Kundnr],tbl_Kunder[Kundansvarig])</f>
        <v>Mac Winson</v>
      </c>
    </row>
    <row r="635" spans="1:12" x14ac:dyDescent="0.25">
      <c r="A635" s="1">
        <v>45283</v>
      </c>
      <c r="B635">
        <v>1002</v>
      </c>
      <c r="C635" t="s">
        <v>19</v>
      </c>
      <c r="D635" t="s">
        <v>7</v>
      </c>
      <c r="E635" t="s">
        <v>8</v>
      </c>
      <c r="F635">
        <v>24</v>
      </c>
      <c r="G635" s="2">
        <v>26448</v>
      </c>
      <c r="H635" s="2">
        <v>10128</v>
      </c>
      <c r="I635" t="str">
        <f>_xlfn.XLOOKUP(tbl_Data[[#This Row],[Kundnr]],tbl_Kunder[Kundnr],tbl_Kunder[Kundnamn])</f>
        <v>Brellboxy AB</v>
      </c>
      <c r="J635" t="str">
        <f>_xlfn.XLOOKUP(tbl_Data[[#This Row],[Kundnr]],tbl_Kunder[Kundnr],tbl_Kunder[Kundkategori])</f>
        <v>IT- och telecom</v>
      </c>
      <c r="K635" t="str">
        <f>_xlfn.XLOOKUP(tbl_Data[[#This Row],[Kundnr]],tbl_Kunder[Kundnr],tbl_Kunder[Region])</f>
        <v>Syd</v>
      </c>
      <c r="L635" t="str">
        <f>_xlfn.XLOOKUP(tbl_Data[[#This Row],[Kundnr]],tbl_Kunder[Kundnr],tbl_Kunder[Kundansvarig])</f>
        <v>Mac Winson</v>
      </c>
    </row>
    <row r="636" spans="1:12" x14ac:dyDescent="0.25">
      <c r="A636" s="1">
        <v>45624</v>
      </c>
      <c r="B636">
        <v>1010</v>
      </c>
      <c r="C636" t="s">
        <v>21</v>
      </c>
      <c r="D636" t="s">
        <v>7</v>
      </c>
      <c r="E636" t="s">
        <v>17</v>
      </c>
      <c r="F636">
        <v>14</v>
      </c>
      <c r="G636" s="2">
        <v>11944.800000000001</v>
      </c>
      <c r="H636" s="2">
        <v>2312.8000000000011</v>
      </c>
      <c r="I636" t="str">
        <f>_xlfn.XLOOKUP(tbl_Data[[#This Row],[Kundnr]],tbl_Kunder[Kundnr],tbl_Kunder[Kundnamn])</f>
        <v>Trollerilådan AB</v>
      </c>
      <c r="J636" t="str">
        <f>_xlfn.XLOOKUP(tbl_Data[[#This Row],[Kundnr]],tbl_Kunder[Kundnr],tbl_Kunder[Kundkategori])</f>
        <v>Livsmedel</v>
      </c>
      <c r="K636" t="str">
        <f>_xlfn.XLOOKUP(tbl_Data[[#This Row],[Kundnr]],tbl_Kunder[Kundnr],tbl_Kunder[Region])</f>
        <v>Syd</v>
      </c>
      <c r="L636" t="str">
        <f>_xlfn.XLOOKUP(tbl_Data[[#This Row],[Kundnr]],tbl_Kunder[Kundnr],tbl_Kunder[Kundansvarig])</f>
        <v>Malte Svensson</v>
      </c>
    </row>
    <row r="637" spans="1:12" x14ac:dyDescent="0.25">
      <c r="A637" s="1">
        <v>45069</v>
      </c>
      <c r="B637">
        <v>1003</v>
      </c>
      <c r="C637" t="s">
        <v>6</v>
      </c>
      <c r="D637" t="s">
        <v>7</v>
      </c>
      <c r="E637" t="s">
        <v>12</v>
      </c>
      <c r="F637">
        <v>15</v>
      </c>
      <c r="G637" s="2">
        <v>19530</v>
      </c>
      <c r="H637" s="2">
        <v>10530</v>
      </c>
      <c r="I637" t="str">
        <f>_xlfn.XLOOKUP(tbl_Data[[#This Row],[Kundnr]],tbl_Kunder[Kundnr],tbl_Kunder[Kundnamn])</f>
        <v>Vårdia AB</v>
      </c>
      <c r="J637" t="str">
        <f>_xlfn.XLOOKUP(tbl_Data[[#This Row],[Kundnr]],tbl_Kunder[Kundnr],tbl_Kunder[Kundkategori])</f>
        <v>Offentligt</v>
      </c>
      <c r="K637" t="str">
        <f>_xlfn.XLOOKUP(tbl_Data[[#This Row],[Kundnr]],tbl_Kunder[Kundnr],tbl_Kunder[Region])</f>
        <v>Syd</v>
      </c>
      <c r="L637" t="str">
        <f>_xlfn.XLOOKUP(tbl_Data[[#This Row],[Kundnr]],tbl_Kunder[Kundnr],tbl_Kunder[Kundansvarig])</f>
        <v>Clint Billton</v>
      </c>
    </row>
    <row r="638" spans="1:12" x14ac:dyDescent="0.25">
      <c r="A638" s="1">
        <v>44972</v>
      </c>
      <c r="B638">
        <v>1006</v>
      </c>
      <c r="C638" t="s">
        <v>21</v>
      </c>
      <c r="D638" t="s">
        <v>7</v>
      </c>
      <c r="E638" t="s">
        <v>17</v>
      </c>
      <c r="F638">
        <v>7</v>
      </c>
      <c r="G638" s="2">
        <v>6804</v>
      </c>
      <c r="H638" s="2">
        <v>1988</v>
      </c>
      <c r="I638" t="str">
        <f>_xlfn.XLOOKUP(tbl_Data[[#This Row],[Kundnr]],tbl_Kunder[Kundnr],tbl_Kunder[Kundnamn])</f>
        <v>Allcto AB</v>
      </c>
      <c r="J638" t="str">
        <f>_xlfn.XLOOKUP(tbl_Data[[#This Row],[Kundnr]],tbl_Kunder[Kundnr],tbl_Kunder[Kundkategori])</f>
        <v>Livsmedel</v>
      </c>
      <c r="K638" t="str">
        <f>_xlfn.XLOOKUP(tbl_Data[[#This Row],[Kundnr]],tbl_Kunder[Kundnr],tbl_Kunder[Region])</f>
        <v>Öst</v>
      </c>
      <c r="L638" t="str">
        <f>_xlfn.XLOOKUP(tbl_Data[[#This Row],[Kundnr]],tbl_Kunder[Kundnr],tbl_Kunder[Kundansvarig])</f>
        <v>Malte Svensson</v>
      </c>
    </row>
    <row r="639" spans="1:12" x14ac:dyDescent="0.25">
      <c r="A639" s="1">
        <v>45238</v>
      </c>
      <c r="B639">
        <v>1007</v>
      </c>
      <c r="C639" t="s">
        <v>21</v>
      </c>
      <c r="D639" t="s">
        <v>7</v>
      </c>
      <c r="E639" t="s">
        <v>16</v>
      </c>
      <c r="F639">
        <v>25</v>
      </c>
      <c r="G639" s="2">
        <v>22950</v>
      </c>
      <c r="H639" s="2">
        <v>5750</v>
      </c>
      <c r="I639" t="str">
        <f>_xlfn.XLOOKUP(tbl_Data[[#This Row],[Kundnr]],tbl_Kunder[Kundnr],tbl_Kunder[Kundnamn])</f>
        <v>Rellaxion AB</v>
      </c>
      <c r="J639" t="str">
        <f>_xlfn.XLOOKUP(tbl_Data[[#This Row],[Kundnr]],tbl_Kunder[Kundnr],tbl_Kunder[Kundkategori])</f>
        <v>Tillverkning</v>
      </c>
      <c r="K639" t="str">
        <f>_xlfn.XLOOKUP(tbl_Data[[#This Row],[Kundnr]],tbl_Kunder[Kundnr],tbl_Kunder[Region])</f>
        <v>Väst</v>
      </c>
      <c r="L639" t="str">
        <f>_xlfn.XLOOKUP(tbl_Data[[#This Row],[Kundnr]],tbl_Kunder[Kundnr],tbl_Kunder[Kundansvarig])</f>
        <v>Manne Faktursson</v>
      </c>
    </row>
    <row r="640" spans="1:12" x14ac:dyDescent="0.25">
      <c r="A640" s="1">
        <v>45041</v>
      </c>
      <c r="B640">
        <v>1003</v>
      </c>
      <c r="C640" t="s">
        <v>14</v>
      </c>
      <c r="D640" t="s">
        <v>15</v>
      </c>
      <c r="E640" t="s">
        <v>12</v>
      </c>
      <c r="F640">
        <v>11</v>
      </c>
      <c r="G640" s="2">
        <v>14784</v>
      </c>
      <c r="H640" s="2">
        <v>6688</v>
      </c>
      <c r="I640" t="str">
        <f>_xlfn.XLOOKUP(tbl_Data[[#This Row],[Kundnr]],tbl_Kunder[Kundnr],tbl_Kunder[Kundnamn])</f>
        <v>Vårdia AB</v>
      </c>
      <c r="J640" t="str">
        <f>_xlfn.XLOOKUP(tbl_Data[[#This Row],[Kundnr]],tbl_Kunder[Kundnr],tbl_Kunder[Kundkategori])</f>
        <v>Offentligt</v>
      </c>
      <c r="K640" t="str">
        <f>_xlfn.XLOOKUP(tbl_Data[[#This Row],[Kundnr]],tbl_Kunder[Kundnr],tbl_Kunder[Region])</f>
        <v>Syd</v>
      </c>
      <c r="L640" t="str">
        <f>_xlfn.XLOOKUP(tbl_Data[[#This Row],[Kundnr]],tbl_Kunder[Kundnr],tbl_Kunder[Kundansvarig])</f>
        <v>Clint Billton</v>
      </c>
    </row>
    <row r="641" spans="1:12" x14ac:dyDescent="0.25">
      <c r="A641" s="1">
        <v>45572</v>
      </c>
      <c r="B641">
        <v>1006</v>
      </c>
      <c r="C641" t="s">
        <v>10</v>
      </c>
      <c r="D641" t="s">
        <v>7</v>
      </c>
      <c r="E641" t="s">
        <v>17</v>
      </c>
      <c r="F641">
        <v>15</v>
      </c>
      <c r="G641" s="2">
        <v>12960</v>
      </c>
      <c r="H641" s="2">
        <v>3000</v>
      </c>
      <c r="I641" t="str">
        <f>_xlfn.XLOOKUP(tbl_Data[[#This Row],[Kundnr]],tbl_Kunder[Kundnr],tbl_Kunder[Kundnamn])</f>
        <v>Allcto AB</v>
      </c>
      <c r="J641" t="str">
        <f>_xlfn.XLOOKUP(tbl_Data[[#This Row],[Kundnr]],tbl_Kunder[Kundnr],tbl_Kunder[Kundkategori])</f>
        <v>Livsmedel</v>
      </c>
      <c r="K641" t="str">
        <f>_xlfn.XLOOKUP(tbl_Data[[#This Row],[Kundnr]],tbl_Kunder[Kundnr],tbl_Kunder[Region])</f>
        <v>Öst</v>
      </c>
      <c r="L641" t="str">
        <f>_xlfn.XLOOKUP(tbl_Data[[#This Row],[Kundnr]],tbl_Kunder[Kundnr],tbl_Kunder[Kundansvarig])</f>
        <v>Malte Svensson</v>
      </c>
    </row>
    <row r="642" spans="1:12" x14ac:dyDescent="0.25">
      <c r="A642" s="1">
        <v>45264</v>
      </c>
      <c r="B642">
        <v>1001</v>
      </c>
      <c r="C642" t="s">
        <v>23</v>
      </c>
      <c r="D642" t="s">
        <v>15</v>
      </c>
      <c r="E642" t="s">
        <v>8</v>
      </c>
      <c r="F642">
        <v>12</v>
      </c>
      <c r="G642" s="2">
        <v>17808</v>
      </c>
      <c r="H642" s="2">
        <v>8688</v>
      </c>
      <c r="I642" t="str">
        <f>_xlfn.XLOOKUP(tbl_Data[[#This Row],[Kundnr]],tbl_Kunder[Kundnr],tbl_Kunder[Kundnamn])</f>
        <v>Telefonera Mera AB</v>
      </c>
      <c r="J642" t="str">
        <f>_xlfn.XLOOKUP(tbl_Data[[#This Row],[Kundnr]],tbl_Kunder[Kundnr],tbl_Kunder[Kundkategori])</f>
        <v>IT- och telecom</v>
      </c>
      <c r="K642" t="str">
        <f>_xlfn.XLOOKUP(tbl_Data[[#This Row],[Kundnr]],tbl_Kunder[Kundnr],tbl_Kunder[Region])</f>
        <v>Väst</v>
      </c>
      <c r="L642" t="str">
        <f>_xlfn.XLOOKUP(tbl_Data[[#This Row],[Kundnr]],tbl_Kunder[Kundnr],tbl_Kunder[Kundansvarig])</f>
        <v>Mac Winson</v>
      </c>
    </row>
    <row r="643" spans="1:12" x14ac:dyDescent="0.25">
      <c r="A643" s="1">
        <v>45430</v>
      </c>
      <c r="B643">
        <v>1005</v>
      </c>
      <c r="C643" t="s">
        <v>21</v>
      </c>
      <c r="D643" t="s">
        <v>7</v>
      </c>
      <c r="E643" t="s">
        <v>8</v>
      </c>
      <c r="F643">
        <v>11</v>
      </c>
      <c r="G643" s="2">
        <v>12236.400000000001</v>
      </c>
      <c r="H643" s="2">
        <v>4668.4000000000015</v>
      </c>
      <c r="I643" t="str">
        <f>_xlfn.XLOOKUP(tbl_Data[[#This Row],[Kundnr]],tbl_Kunder[Kundnr],tbl_Kunder[Kundnamn])</f>
        <v>Prefolkia AB</v>
      </c>
      <c r="J643" t="str">
        <f>_xlfn.XLOOKUP(tbl_Data[[#This Row],[Kundnr]],tbl_Kunder[Kundnr],tbl_Kunder[Kundkategori])</f>
        <v>IT- och telecom</v>
      </c>
      <c r="K643" t="str">
        <f>_xlfn.XLOOKUP(tbl_Data[[#This Row],[Kundnr]],tbl_Kunder[Kundnr],tbl_Kunder[Region])</f>
        <v>Öst</v>
      </c>
      <c r="L643" t="str">
        <f>_xlfn.XLOOKUP(tbl_Data[[#This Row],[Kundnr]],tbl_Kunder[Kundnr],tbl_Kunder[Kundansvarig])</f>
        <v>Mac Winson</v>
      </c>
    </row>
    <row r="644" spans="1:12" x14ac:dyDescent="0.25">
      <c r="A644" s="1">
        <v>45186</v>
      </c>
      <c r="B644">
        <v>1002</v>
      </c>
      <c r="C644" t="s">
        <v>14</v>
      </c>
      <c r="D644" t="s">
        <v>15</v>
      </c>
      <c r="E644" t="s">
        <v>8</v>
      </c>
      <c r="F644">
        <v>23</v>
      </c>
      <c r="G644" s="2">
        <v>27968</v>
      </c>
      <c r="H644" s="2">
        <v>11040</v>
      </c>
      <c r="I644" t="str">
        <f>_xlfn.XLOOKUP(tbl_Data[[#This Row],[Kundnr]],tbl_Kunder[Kundnr],tbl_Kunder[Kundnamn])</f>
        <v>Brellboxy AB</v>
      </c>
      <c r="J644" t="str">
        <f>_xlfn.XLOOKUP(tbl_Data[[#This Row],[Kundnr]],tbl_Kunder[Kundnr],tbl_Kunder[Kundkategori])</f>
        <v>IT- och telecom</v>
      </c>
      <c r="K644" t="str">
        <f>_xlfn.XLOOKUP(tbl_Data[[#This Row],[Kundnr]],tbl_Kunder[Kundnr],tbl_Kunder[Region])</f>
        <v>Syd</v>
      </c>
      <c r="L644" t="str">
        <f>_xlfn.XLOOKUP(tbl_Data[[#This Row],[Kundnr]],tbl_Kunder[Kundnr],tbl_Kunder[Kundansvarig])</f>
        <v>Mac Winson</v>
      </c>
    </row>
    <row r="645" spans="1:12" x14ac:dyDescent="0.25">
      <c r="A645" s="1">
        <v>45530</v>
      </c>
      <c r="B645">
        <v>1001</v>
      </c>
      <c r="C645" t="s">
        <v>6</v>
      </c>
      <c r="D645" t="s">
        <v>7</v>
      </c>
      <c r="E645" t="s">
        <v>8</v>
      </c>
      <c r="F645">
        <v>8</v>
      </c>
      <c r="G645" s="2">
        <v>10515.2</v>
      </c>
      <c r="H645" s="2">
        <v>5715.2000000000007</v>
      </c>
      <c r="I645" t="str">
        <f>_xlfn.XLOOKUP(tbl_Data[[#This Row],[Kundnr]],tbl_Kunder[Kundnr],tbl_Kunder[Kundnamn])</f>
        <v>Telefonera Mera AB</v>
      </c>
      <c r="J645" t="str">
        <f>_xlfn.XLOOKUP(tbl_Data[[#This Row],[Kundnr]],tbl_Kunder[Kundnr],tbl_Kunder[Kundkategori])</f>
        <v>IT- och telecom</v>
      </c>
      <c r="K645" t="str">
        <f>_xlfn.XLOOKUP(tbl_Data[[#This Row],[Kundnr]],tbl_Kunder[Kundnr],tbl_Kunder[Region])</f>
        <v>Väst</v>
      </c>
      <c r="L645" t="str">
        <f>_xlfn.XLOOKUP(tbl_Data[[#This Row],[Kundnr]],tbl_Kunder[Kundnr],tbl_Kunder[Kundansvarig])</f>
        <v>Mac Winson</v>
      </c>
    </row>
    <row r="646" spans="1:12" x14ac:dyDescent="0.25">
      <c r="A646" s="1">
        <v>45364</v>
      </c>
      <c r="B646">
        <v>1004</v>
      </c>
      <c r="C646" t="s">
        <v>21</v>
      </c>
      <c r="D646" t="s">
        <v>7</v>
      </c>
      <c r="E646" t="s">
        <v>16</v>
      </c>
      <c r="F646">
        <v>12</v>
      </c>
      <c r="G646" s="2">
        <v>14256</v>
      </c>
      <c r="H646" s="2">
        <v>6000</v>
      </c>
      <c r="I646" t="str">
        <f>_xlfn.XLOOKUP(tbl_Data[[#This Row],[Kundnr]],tbl_Kunder[Kundnr],tbl_Kunder[Kundnamn])</f>
        <v>Mellerix AB</v>
      </c>
      <c r="J646" t="str">
        <f>_xlfn.XLOOKUP(tbl_Data[[#This Row],[Kundnr]],tbl_Kunder[Kundnr],tbl_Kunder[Kundkategori])</f>
        <v>Tillverkning</v>
      </c>
      <c r="K646" t="str">
        <f>_xlfn.XLOOKUP(tbl_Data[[#This Row],[Kundnr]],tbl_Kunder[Kundnr],tbl_Kunder[Region])</f>
        <v>Syd</v>
      </c>
      <c r="L646" t="str">
        <f>_xlfn.XLOOKUP(tbl_Data[[#This Row],[Kundnr]],tbl_Kunder[Kundnr],tbl_Kunder[Kundansvarig])</f>
        <v>Manne Faktursson</v>
      </c>
    </row>
    <row r="647" spans="1:12" x14ac:dyDescent="0.25">
      <c r="A647" s="1">
        <v>45271</v>
      </c>
      <c r="B647">
        <v>1005</v>
      </c>
      <c r="C647" t="s">
        <v>20</v>
      </c>
      <c r="D647" t="s">
        <v>15</v>
      </c>
      <c r="E647" t="s">
        <v>8</v>
      </c>
      <c r="F647">
        <v>10</v>
      </c>
      <c r="G647" s="2">
        <v>16068</v>
      </c>
      <c r="H647" s="2">
        <v>7588</v>
      </c>
      <c r="I647" t="str">
        <f>_xlfn.XLOOKUP(tbl_Data[[#This Row],[Kundnr]],tbl_Kunder[Kundnr],tbl_Kunder[Kundnamn])</f>
        <v>Prefolkia AB</v>
      </c>
      <c r="J647" t="str">
        <f>_xlfn.XLOOKUP(tbl_Data[[#This Row],[Kundnr]],tbl_Kunder[Kundnr],tbl_Kunder[Kundkategori])</f>
        <v>IT- och telecom</v>
      </c>
      <c r="K647" t="str">
        <f>_xlfn.XLOOKUP(tbl_Data[[#This Row],[Kundnr]],tbl_Kunder[Kundnr],tbl_Kunder[Region])</f>
        <v>Öst</v>
      </c>
      <c r="L647" t="str">
        <f>_xlfn.XLOOKUP(tbl_Data[[#This Row],[Kundnr]],tbl_Kunder[Kundnr],tbl_Kunder[Kundansvarig])</f>
        <v>Mac Winson</v>
      </c>
    </row>
    <row r="648" spans="1:12" x14ac:dyDescent="0.25">
      <c r="A648" s="1">
        <v>45323</v>
      </c>
      <c r="B648">
        <v>1003</v>
      </c>
      <c r="C648" t="s">
        <v>20</v>
      </c>
      <c r="D648" t="s">
        <v>15</v>
      </c>
      <c r="E648" t="s">
        <v>12</v>
      </c>
      <c r="F648">
        <v>10</v>
      </c>
      <c r="G648" s="2">
        <v>16380</v>
      </c>
      <c r="H648" s="2">
        <v>7900</v>
      </c>
      <c r="I648" t="str">
        <f>_xlfn.XLOOKUP(tbl_Data[[#This Row],[Kundnr]],tbl_Kunder[Kundnr],tbl_Kunder[Kundnamn])</f>
        <v>Vårdia AB</v>
      </c>
      <c r="J648" t="str">
        <f>_xlfn.XLOOKUP(tbl_Data[[#This Row],[Kundnr]],tbl_Kunder[Kundnr],tbl_Kunder[Kundkategori])</f>
        <v>Offentligt</v>
      </c>
      <c r="K648" t="str">
        <f>_xlfn.XLOOKUP(tbl_Data[[#This Row],[Kundnr]],tbl_Kunder[Kundnr],tbl_Kunder[Region])</f>
        <v>Syd</v>
      </c>
      <c r="L648" t="str">
        <f>_xlfn.XLOOKUP(tbl_Data[[#This Row],[Kundnr]],tbl_Kunder[Kundnr],tbl_Kunder[Kundansvarig])</f>
        <v>Clint Billton</v>
      </c>
    </row>
    <row r="649" spans="1:12" x14ac:dyDescent="0.25">
      <c r="A649" s="1">
        <v>45372</v>
      </c>
      <c r="B649">
        <v>1004</v>
      </c>
      <c r="C649" t="s">
        <v>21</v>
      </c>
      <c r="D649" t="s">
        <v>7</v>
      </c>
      <c r="E649" t="s">
        <v>16</v>
      </c>
      <c r="F649">
        <v>6</v>
      </c>
      <c r="G649" s="2">
        <v>7128</v>
      </c>
      <c r="H649" s="2">
        <v>3000</v>
      </c>
      <c r="I649" t="str">
        <f>_xlfn.XLOOKUP(tbl_Data[[#This Row],[Kundnr]],tbl_Kunder[Kundnr],tbl_Kunder[Kundnamn])</f>
        <v>Mellerix AB</v>
      </c>
      <c r="J649" t="str">
        <f>_xlfn.XLOOKUP(tbl_Data[[#This Row],[Kundnr]],tbl_Kunder[Kundnr],tbl_Kunder[Kundkategori])</f>
        <v>Tillverkning</v>
      </c>
      <c r="K649" t="str">
        <f>_xlfn.XLOOKUP(tbl_Data[[#This Row],[Kundnr]],tbl_Kunder[Kundnr],tbl_Kunder[Region])</f>
        <v>Syd</v>
      </c>
      <c r="L649" t="str">
        <f>_xlfn.XLOOKUP(tbl_Data[[#This Row],[Kundnr]],tbl_Kunder[Kundnr],tbl_Kunder[Kundansvarig])</f>
        <v>Manne Faktursson</v>
      </c>
    </row>
    <row r="650" spans="1:12" x14ac:dyDescent="0.25">
      <c r="A650" s="1">
        <v>45343</v>
      </c>
      <c r="B650">
        <v>1002</v>
      </c>
      <c r="C650" t="s">
        <v>10</v>
      </c>
      <c r="D650" t="s">
        <v>7</v>
      </c>
      <c r="E650" t="s">
        <v>8</v>
      </c>
      <c r="F650">
        <v>8</v>
      </c>
      <c r="G650" s="2">
        <v>7296</v>
      </c>
      <c r="H650" s="2">
        <v>1984</v>
      </c>
      <c r="I650" t="str">
        <f>_xlfn.XLOOKUP(tbl_Data[[#This Row],[Kundnr]],tbl_Kunder[Kundnr],tbl_Kunder[Kundnamn])</f>
        <v>Brellboxy AB</v>
      </c>
      <c r="J650" t="str">
        <f>_xlfn.XLOOKUP(tbl_Data[[#This Row],[Kundnr]],tbl_Kunder[Kundnr],tbl_Kunder[Kundkategori])</f>
        <v>IT- och telecom</v>
      </c>
      <c r="K650" t="str">
        <f>_xlfn.XLOOKUP(tbl_Data[[#This Row],[Kundnr]],tbl_Kunder[Kundnr],tbl_Kunder[Region])</f>
        <v>Syd</v>
      </c>
      <c r="L650" t="str">
        <f>_xlfn.XLOOKUP(tbl_Data[[#This Row],[Kundnr]],tbl_Kunder[Kundnr],tbl_Kunder[Kundansvarig])</f>
        <v>Mac Winson</v>
      </c>
    </row>
    <row r="651" spans="1:12" x14ac:dyDescent="0.25">
      <c r="A651" s="1">
        <v>45261</v>
      </c>
      <c r="B651">
        <v>1001</v>
      </c>
      <c r="C651" t="s">
        <v>14</v>
      </c>
      <c r="D651" t="s">
        <v>15</v>
      </c>
      <c r="E651" t="s">
        <v>8</v>
      </c>
      <c r="F651">
        <v>26</v>
      </c>
      <c r="G651" s="2">
        <v>35276.800000000003</v>
      </c>
      <c r="H651" s="2">
        <v>16140.800000000003</v>
      </c>
      <c r="I651" t="str">
        <f>_xlfn.XLOOKUP(tbl_Data[[#This Row],[Kundnr]],tbl_Kunder[Kundnr],tbl_Kunder[Kundnamn])</f>
        <v>Telefonera Mera AB</v>
      </c>
      <c r="J651" t="str">
        <f>_xlfn.XLOOKUP(tbl_Data[[#This Row],[Kundnr]],tbl_Kunder[Kundnr],tbl_Kunder[Kundkategori])</f>
        <v>IT- och telecom</v>
      </c>
      <c r="K651" t="str">
        <f>_xlfn.XLOOKUP(tbl_Data[[#This Row],[Kundnr]],tbl_Kunder[Kundnr],tbl_Kunder[Region])</f>
        <v>Väst</v>
      </c>
      <c r="L651" t="str">
        <f>_xlfn.XLOOKUP(tbl_Data[[#This Row],[Kundnr]],tbl_Kunder[Kundnr],tbl_Kunder[Kundansvarig])</f>
        <v>Mac Winson</v>
      </c>
    </row>
    <row r="652" spans="1:12" x14ac:dyDescent="0.25">
      <c r="A652" s="1">
        <v>45059</v>
      </c>
      <c r="B652">
        <v>1003</v>
      </c>
      <c r="C652" t="s">
        <v>10</v>
      </c>
      <c r="D652" t="s">
        <v>7</v>
      </c>
      <c r="E652" t="s">
        <v>12</v>
      </c>
      <c r="F652">
        <v>11</v>
      </c>
      <c r="G652" s="2">
        <v>11088</v>
      </c>
      <c r="H652" s="2">
        <v>3784</v>
      </c>
      <c r="I652" t="str">
        <f>_xlfn.XLOOKUP(tbl_Data[[#This Row],[Kundnr]],tbl_Kunder[Kundnr],tbl_Kunder[Kundnamn])</f>
        <v>Vårdia AB</v>
      </c>
      <c r="J652" t="str">
        <f>_xlfn.XLOOKUP(tbl_Data[[#This Row],[Kundnr]],tbl_Kunder[Kundnr],tbl_Kunder[Kundkategori])</f>
        <v>Offentligt</v>
      </c>
      <c r="K652" t="str">
        <f>_xlfn.XLOOKUP(tbl_Data[[#This Row],[Kundnr]],tbl_Kunder[Kundnr],tbl_Kunder[Region])</f>
        <v>Syd</v>
      </c>
      <c r="L652" t="str">
        <f>_xlfn.XLOOKUP(tbl_Data[[#This Row],[Kundnr]],tbl_Kunder[Kundnr],tbl_Kunder[Kundansvarig])</f>
        <v>Clint Billton</v>
      </c>
    </row>
    <row r="653" spans="1:12" x14ac:dyDescent="0.25">
      <c r="A653" s="1">
        <v>45429</v>
      </c>
      <c r="B653">
        <v>1008</v>
      </c>
      <c r="C653" t="s">
        <v>23</v>
      </c>
      <c r="D653" t="s">
        <v>15</v>
      </c>
      <c r="E653" t="s">
        <v>17</v>
      </c>
      <c r="F653">
        <v>20</v>
      </c>
      <c r="G653" s="2">
        <v>28000</v>
      </c>
      <c r="H653" s="2">
        <v>12800</v>
      </c>
      <c r="I653" t="str">
        <f>_xlfn.XLOOKUP(tbl_Data[[#This Row],[Kundnr]],tbl_Kunder[Kundnr],tbl_Kunder[Kundnamn])</f>
        <v>Rödtand AB</v>
      </c>
      <c r="J653" t="str">
        <f>_xlfn.XLOOKUP(tbl_Data[[#This Row],[Kundnr]],tbl_Kunder[Kundnr],tbl_Kunder[Kundkategori])</f>
        <v>Livsmedel</v>
      </c>
      <c r="K653" t="str">
        <f>_xlfn.XLOOKUP(tbl_Data[[#This Row],[Kundnr]],tbl_Kunder[Kundnr],tbl_Kunder[Region])</f>
        <v>Väst</v>
      </c>
      <c r="L653" t="str">
        <f>_xlfn.XLOOKUP(tbl_Data[[#This Row],[Kundnr]],tbl_Kunder[Kundnr],tbl_Kunder[Kundansvarig])</f>
        <v>Malte Svensson</v>
      </c>
    </row>
    <row r="654" spans="1:12" x14ac:dyDescent="0.25">
      <c r="A654" s="1">
        <v>45011</v>
      </c>
      <c r="B654">
        <v>1007</v>
      </c>
      <c r="C654" t="s">
        <v>14</v>
      </c>
      <c r="D654" t="s">
        <v>15</v>
      </c>
      <c r="E654" t="s">
        <v>16</v>
      </c>
      <c r="F654">
        <v>22</v>
      </c>
      <c r="G654" s="2">
        <v>23936</v>
      </c>
      <c r="H654" s="2">
        <v>7744</v>
      </c>
      <c r="I654" t="str">
        <f>_xlfn.XLOOKUP(tbl_Data[[#This Row],[Kundnr]],tbl_Kunder[Kundnr],tbl_Kunder[Kundnamn])</f>
        <v>Rellaxion AB</v>
      </c>
      <c r="J654" t="str">
        <f>_xlfn.XLOOKUP(tbl_Data[[#This Row],[Kundnr]],tbl_Kunder[Kundnr],tbl_Kunder[Kundkategori])</f>
        <v>Tillverkning</v>
      </c>
      <c r="K654" t="str">
        <f>_xlfn.XLOOKUP(tbl_Data[[#This Row],[Kundnr]],tbl_Kunder[Kundnr],tbl_Kunder[Region])</f>
        <v>Väst</v>
      </c>
      <c r="L654" t="str">
        <f>_xlfn.XLOOKUP(tbl_Data[[#This Row],[Kundnr]],tbl_Kunder[Kundnr],tbl_Kunder[Kundansvarig])</f>
        <v>Manne Faktursson</v>
      </c>
    </row>
    <row r="655" spans="1:12" x14ac:dyDescent="0.25">
      <c r="A655" s="1">
        <v>45311</v>
      </c>
      <c r="B655">
        <v>1004</v>
      </c>
      <c r="C655" t="s">
        <v>6</v>
      </c>
      <c r="D655" t="s">
        <v>7</v>
      </c>
      <c r="E655" t="s">
        <v>16</v>
      </c>
      <c r="F655">
        <v>13</v>
      </c>
      <c r="G655" s="2">
        <v>17732</v>
      </c>
      <c r="H655" s="2">
        <v>9932</v>
      </c>
      <c r="I655" t="str">
        <f>_xlfn.XLOOKUP(tbl_Data[[#This Row],[Kundnr]],tbl_Kunder[Kundnr],tbl_Kunder[Kundnamn])</f>
        <v>Mellerix AB</v>
      </c>
      <c r="J655" t="str">
        <f>_xlfn.XLOOKUP(tbl_Data[[#This Row],[Kundnr]],tbl_Kunder[Kundnr],tbl_Kunder[Kundkategori])</f>
        <v>Tillverkning</v>
      </c>
      <c r="K655" t="str">
        <f>_xlfn.XLOOKUP(tbl_Data[[#This Row],[Kundnr]],tbl_Kunder[Kundnr],tbl_Kunder[Region])</f>
        <v>Syd</v>
      </c>
      <c r="L655" t="str">
        <f>_xlfn.XLOOKUP(tbl_Data[[#This Row],[Kundnr]],tbl_Kunder[Kundnr],tbl_Kunder[Kundansvarig])</f>
        <v>Manne Faktursson</v>
      </c>
    </row>
    <row r="656" spans="1:12" x14ac:dyDescent="0.25">
      <c r="A656" s="1">
        <v>45484</v>
      </c>
      <c r="B656">
        <v>1010</v>
      </c>
      <c r="C656" t="s">
        <v>21</v>
      </c>
      <c r="D656" t="s">
        <v>7</v>
      </c>
      <c r="E656" t="s">
        <v>17</v>
      </c>
      <c r="F656">
        <v>20</v>
      </c>
      <c r="G656" s="2">
        <v>17064</v>
      </c>
      <c r="H656" s="2">
        <v>3304</v>
      </c>
      <c r="I656" t="str">
        <f>_xlfn.XLOOKUP(tbl_Data[[#This Row],[Kundnr]],tbl_Kunder[Kundnr],tbl_Kunder[Kundnamn])</f>
        <v>Trollerilådan AB</v>
      </c>
      <c r="J656" t="str">
        <f>_xlfn.XLOOKUP(tbl_Data[[#This Row],[Kundnr]],tbl_Kunder[Kundnr],tbl_Kunder[Kundkategori])</f>
        <v>Livsmedel</v>
      </c>
      <c r="K656" t="str">
        <f>_xlfn.XLOOKUP(tbl_Data[[#This Row],[Kundnr]],tbl_Kunder[Kundnr],tbl_Kunder[Region])</f>
        <v>Syd</v>
      </c>
      <c r="L656" t="str">
        <f>_xlfn.XLOOKUP(tbl_Data[[#This Row],[Kundnr]],tbl_Kunder[Kundnr],tbl_Kunder[Kundansvarig])</f>
        <v>Malte Svensson</v>
      </c>
    </row>
    <row r="657" spans="1:12" x14ac:dyDescent="0.25">
      <c r="A657" s="1">
        <v>45643</v>
      </c>
      <c r="B657">
        <v>1005</v>
      </c>
      <c r="C657" t="s">
        <v>14</v>
      </c>
      <c r="D657" t="s">
        <v>15</v>
      </c>
      <c r="E657" t="s">
        <v>8</v>
      </c>
      <c r="F657">
        <v>27</v>
      </c>
      <c r="G657" s="2">
        <v>35596.800000000003</v>
      </c>
      <c r="H657" s="2">
        <v>15724.800000000003</v>
      </c>
      <c r="I657" t="str">
        <f>_xlfn.XLOOKUP(tbl_Data[[#This Row],[Kundnr]],tbl_Kunder[Kundnr],tbl_Kunder[Kundnamn])</f>
        <v>Prefolkia AB</v>
      </c>
      <c r="J657" t="str">
        <f>_xlfn.XLOOKUP(tbl_Data[[#This Row],[Kundnr]],tbl_Kunder[Kundnr],tbl_Kunder[Kundkategori])</f>
        <v>IT- och telecom</v>
      </c>
      <c r="K657" t="str">
        <f>_xlfn.XLOOKUP(tbl_Data[[#This Row],[Kundnr]],tbl_Kunder[Kundnr],tbl_Kunder[Region])</f>
        <v>Öst</v>
      </c>
      <c r="L657" t="str">
        <f>_xlfn.XLOOKUP(tbl_Data[[#This Row],[Kundnr]],tbl_Kunder[Kundnr],tbl_Kunder[Kundansvarig])</f>
        <v>Mac Winson</v>
      </c>
    </row>
    <row r="658" spans="1:12" x14ac:dyDescent="0.25">
      <c r="A658" s="1">
        <v>45585</v>
      </c>
      <c r="B658">
        <v>1003</v>
      </c>
      <c r="C658" t="s">
        <v>19</v>
      </c>
      <c r="D658" t="s">
        <v>7</v>
      </c>
      <c r="E658" t="s">
        <v>12</v>
      </c>
      <c r="F658">
        <v>19</v>
      </c>
      <c r="G658" s="2">
        <v>23142</v>
      </c>
      <c r="H658" s="2">
        <v>10222</v>
      </c>
      <c r="I658" t="str">
        <f>_xlfn.XLOOKUP(tbl_Data[[#This Row],[Kundnr]],tbl_Kunder[Kundnr],tbl_Kunder[Kundnamn])</f>
        <v>Vårdia AB</v>
      </c>
      <c r="J658" t="str">
        <f>_xlfn.XLOOKUP(tbl_Data[[#This Row],[Kundnr]],tbl_Kunder[Kundnr],tbl_Kunder[Kundkategori])</f>
        <v>Offentligt</v>
      </c>
      <c r="K658" t="str">
        <f>_xlfn.XLOOKUP(tbl_Data[[#This Row],[Kundnr]],tbl_Kunder[Kundnr],tbl_Kunder[Region])</f>
        <v>Syd</v>
      </c>
      <c r="L658" t="str">
        <f>_xlfn.XLOOKUP(tbl_Data[[#This Row],[Kundnr]],tbl_Kunder[Kundnr],tbl_Kunder[Kundansvarig])</f>
        <v>Clint Billton</v>
      </c>
    </row>
    <row r="659" spans="1:12" x14ac:dyDescent="0.25">
      <c r="A659" s="1">
        <v>45186</v>
      </c>
      <c r="B659">
        <v>1007</v>
      </c>
      <c r="C659" t="s">
        <v>19</v>
      </c>
      <c r="D659" t="s">
        <v>7</v>
      </c>
      <c r="E659" t="s">
        <v>16</v>
      </c>
      <c r="F659">
        <v>8</v>
      </c>
      <c r="G659" s="2">
        <v>7888</v>
      </c>
      <c r="H659" s="2">
        <v>2448</v>
      </c>
      <c r="I659" t="str">
        <f>_xlfn.XLOOKUP(tbl_Data[[#This Row],[Kundnr]],tbl_Kunder[Kundnr],tbl_Kunder[Kundnamn])</f>
        <v>Rellaxion AB</v>
      </c>
      <c r="J659" t="str">
        <f>_xlfn.XLOOKUP(tbl_Data[[#This Row],[Kundnr]],tbl_Kunder[Kundnr],tbl_Kunder[Kundkategori])</f>
        <v>Tillverkning</v>
      </c>
      <c r="K659" t="str">
        <f>_xlfn.XLOOKUP(tbl_Data[[#This Row],[Kundnr]],tbl_Kunder[Kundnr],tbl_Kunder[Region])</f>
        <v>Väst</v>
      </c>
      <c r="L659" t="str">
        <f>_xlfn.XLOOKUP(tbl_Data[[#This Row],[Kundnr]],tbl_Kunder[Kundnr],tbl_Kunder[Kundansvarig])</f>
        <v>Manne Faktursson</v>
      </c>
    </row>
    <row r="660" spans="1:12" x14ac:dyDescent="0.25">
      <c r="A660" s="1">
        <v>45082</v>
      </c>
      <c r="B660">
        <v>1001</v>
      </c>
      <c r="C660" t="s">
        <v>6</v>
      </c>
      <c r="D660" t="s">
        <v>7</v>
      </c>
      <c r="E660" t="s">
        <v>8</v>
      </c>
      <c r="F660">
        <v>15</v>
      </c>
      <c r="G660" s="2">
        <v>19716</v>
      </c>
      <c r="H660" s="2">
        <v>10716</v>
      </c>
      <c r="I660" t="str">
        <f>_xlfn.XLOOKUP(tbl_Data[[#This Row],[Kundnr]],tbl_Kunder[Kundnr],tbl_Kunder[Kundnamn])</f>
        <v>Telefonera Mera AB</v>
      </c>
      <c r="J660" t="str">
        <f>_xlfn.XLOOKUP(tbl_Data[[#This Row],[Kundnr]],tbl_Kunder[Kundnr],tbl_Kunder[Kundkategori])</f>
        <v>IT- och telecom</v>
      </c>
      <c r="K660" t="str">
        <f>_xlfn.XLOOKUP(tbl_Data[[#This Row],[Kundnr]],tbl_Kunder[Kundnr],tbl_Kunder[Region])</f>
        <v>Väst</v>
      </c>
      <c r="L660" t="str">
        <f>_xlfn.XLOOKUP(tbl_Data[[#This Row],[Kundnr]],tbl_Kunder[Kundnr],tbl_Kunder[Kundansvarig])</f>
        <v>Mac Winson</v>
      </c>
    </row>
    <row r="661" spans="1:12" x14ac:dyDescent="0.25">
      <c r="A661" s="1">
        <v>45022</v>
      </c>
      <c r="B661">
        <v>1010</v>
      </c>
      <c r="C661" t="s">
        <v>10</v>
      </c>
      <c r="D661" t="s">
        <v>7</v>
      </c>
      <c r="E661" t="s">
        <v>17</v>
      </c>
      <c r="F661">
        <v>14</v>
      </c>
      <c r="G661" s="2">
        <v>10617.600000000002</v>
      </c>
      <c r="H661" s="2">
        <v>1321.6000000000022</v>
      </c>
      <c r="I661" t="str">
        <f>_xlfn.XLOOKUP(tbl_Data[[#This Row],[Kundnr]],tbl_Kunder[Kundnr],tbl_Kunder[Kundnamn])</f>
        <v>Trollerilådan AB</v>
      </c>
      <c r="J661" t="str">
        <f>_xlfn.XLOOKUP(tbl_Data[[#This Row],[Kundnr]],tbl_Kunder[Kundnr],tbl_Kunder[Kundkategori])</f>
        <v>Livsmedel</v>
      </c>
      <c r="K661" t="str">
        <f>_xlfn.XLOOKUP(tbl_Data[[#This Row],[Kundnr]],tbl_Kunder[Kundnr],tbl_Kunder[Region])</f>
        <v>Syd</v>
      </c>
      <c r="L661" t="str">
        <f>_xlfn.XLOOKUP(tbl_Data[[#This Row],[Kundnr]],tbl_Kunder[Kundnr],tbl_Kunder[Kundansvarig])</f>
        <v>Malte Svensson</v>
      </c>
    </row>
    <row r="662" spans="1:12" x14ac:dyDescent="0.25">
      <c r="A662" s="1">
        <v>44943</v>
      </c>
      <c r="B662">
        <v>1005</v>
      </c>
      <c r="C662" t="s">
        <v>14</v>
      </c>
      <c r="D662" t="s">
        <v>15</v>
      </c>
      <c r="E662" t="s">
        <v>8</v>
      </c>
      <c r="F662">
        <v>27</v>
      </c>
      <c r="G662" s="2">
        <v>35596.800000000003</v>
      </c>
      <c r="H662" s="2">
        <v>15724.800000000003</v>
      </c>
      <c r="I662" t="str">
        <f>_xlfn.XLOOKUP(tbl_Data[[#This Row],[Kundnr]],tbl_Kunder[Kundnr],tbl_Kunder[Kundnamn])</f>
        <v>Prefolkia AB</v>
      </c>
      <c r="J662" t="str">
        <f>_xlfn.XLOOKUP(tbl_Data[[#This Row],[Kundnr]],tbl_Kunder[Kundnr],tbl_Kunder[Kundkategori])</f>
        <v>IT- och telecom</v>
      </c>
      <c r="K662" t="str">
        <f>_xlfn.XLOOKUP(tbl_Data[[#This Row],[Kundnr]],tbl_Kunder[Kundnr],tbl_Kunder[Region])</f>
        <v>Öst</v>
      </c>
      <c r="L662" t="str">
        <f>_xlfn.XLOOKUP(tbl_Data[[#This Row],[Kundnr]],tbl_Kunder[Kundnr],tbl_Kunder[Kundansvarig])</f>
        <v>Mac Winson</v>
      </c>
    </row>
    <row r="663" spans="1:12" x14ac:dyDescent="0.25">
      <c r="A663" s="1">
        <v>44965</v>
      </c>
      <c r="B663">
        <v>1008</v>
      </c>
      <c r="C663" t="s">
        <v>21</v>
      </c>
      <c r="D663" t="s">
        <v>7</v>
      </c>
      <c r="E663" t="s">
        <v>17</v>
      </c>
      <c r="F663">
        <v>12</v>
      </c>
      <c r="G663" s="2">
        <v>12960</v>
      </c>
      <c r="H663" s="2">
        <v>4704</v>
      </c>
      <c r="I663" t="str">
        <f>_xlfn.XLOOKUP(tbl_Data[[#This Row],[Kundnr]],tbl_Kunder[Kundnr],tbl_Kunder[Kundnamn])</f>
        <v>Rödtand AB</v>
      </c>
      <c r="J663" t="str">
        <f>_xlfn.XLOOKUP(tbl_Data[[#This Row],[Kundnr]],tbl_Kunder[Kundnr],tbl_Kunder[Kundkategori])</f>
        <v>Livsmedel</v>
      </c>
      <c r="K663" t="str">
        <f>_xlfn.XLOOKUP(tbl_Data[[#This Row],[Kundnr]],tbl_Kunder[Kundnr],tbl_Kunder[Region])</f>
        <v>Väst</v>
      </c>
      <c r="L663" t="str">
        <f>_xlfn.XLOOKUP(tbl_Data[[#This Row],[Kundnr]],tbl_Kunder[Kundnr],tbl_Kunder[Kundansvarig])</f>
        <v>Malte Svensson</v>
      </c>
    </row>
    <row r="664" spans="1:12" x14ac:dyDescent="0.25">
      <c r="A664" s="1">
        <v>45479</v>
      </c>
      <c r="B664">
        <v>1005</v>
      </c>
      <c r="C664" t="s">
        <v>14</v>
      </c>
      <c r="D664" t="s">
        <v>15</v>
      </c>
      <c r="E664" t="s">
        <v>8</v>
      </c>
      <c r="F664">
        <v>11</v>
      </c>
      <c r="G664" s="2">
        <v>14502.400000000001</v>
      </c>
      <c r="H664" s="2">
        <v>6406.4000000000015</v>
      </c>
      <c r="I664" t="str">
        <f>_xlfn.XLOOKUP(tbl_Data[[#This Row],[Kundnr]],tbl_Kunder[Kundnr],tbl_Kunder[Kundnamn])</f>
        <v>Prefolkia AB</v>
      </c>
      <c r="J664" t="str">
        <f>_xlfn.XLOOKUP(tbl_Data[[#This Row],[Kundnr]],tbl_Kunder[Kundnr],tbl_Kunder[Kundkategori])</f>
        <v>IT- och telecom</v>
      </c>
      <c r="K664" t="str">
        <f>_xlfn.XLOOKUP(tbl_Data[[#This Row],[Kundnr]],tbl_Kunder[Kundnr],tbl_Kunder[Region])</f>
        <v>Öst</v>
      </c>
      <c r="L664" t="str">
        <f>_xlfn.XLOOKUP(tbl_Data[[#This Row],[Kundnr]],tbl_Kunder[Kundnr],tbl_Kunder[Kundansvarig])</f>
        <v>Mac Winson</v>
      </c>
    </row>
    <row r="665" spans="1:12" x14ac:dyDescent="0.25">
      <c r="A665" s="1">
        <v>45252</v>
      </c>
      <c r="B665">
        <v>1004</v>
      </c>
      <c r="C665" t="s">
        <v>21</v>
      </c>
      <c r="D665" t="s">
        <v>7</v>
      </c>
      <c r="E665" t="s">
        <v>16</v>
      </c>
      <c r="F665">
        <v>2</v>
      </c>
      <c r="G665" s="2">
        <v>2376</v>
      </c>
      <c r="H665" s="2">
        <v>1000</v>
      </c>
      <c r="I665" t="str">
        <f>_xlfn.XLOOKUP(tbl_Data[[#This Row],[Kundnr]],tbl_Kunder[Kundnr],tbl_Kunder[Kundnamn])</f>
        <v>Mellerix AB</v>
      </c>
      <c r="J665" t="str">
        <f>_xlfn.XLOOKUP(tbl_Data[[#This Row],[Kundnr]],tbl_Kunder[Kundnr],tbl_Kunder[Kundkategori])</f>
        <v>Tillverkning</v>
      </c>
      <c r="K665" t="str">
        <f>_xlfn.XLOOKUP(tbl_Data[[#This Row],[Kundnr]],tbl_Kunder[Kundnr],tbl_Kunder[Region])</f>
        <v>Syd</v>
      </c>
      <c r="L665" t="str">
        <f>_xlfn.XLOOKUP(tbl_Data[[#This Row],[Kundnr]],tbl_Kunder[Kundnr],tbl_Kunder[Kundansvarig])</f>
        <v>Manne Faktursson</v>
      </c>
    </row>
    <row r="666" spans="1:12" x14ac:dyDescent="0.25">
      <c r="A666" s="1">
        <v>45655</v>
      </c>
      <c r="B666">
        <v>1006</v>
      </c>
      <c r="C666" t="s">
        <v>21</v>
      </c>
      <c r="D666" t="s">
        <v>7</v>
      </c>
      <c r="E666" t="s">
        <v>17</v>
      </c>
      <c r="F666">
        <v>28</v>
      </c>
      <c r="G666" s="2">
        <v>27216</v>
      </c>
      <c r="H666" s="2">
        <v>7952</v>
      </c>
      <c r="I666" t="str">
        <f>_xlfn.XLOOKUP(tbl_Data[[#This Row],[Kundnr]],tbl_Kunder[Kundnr],tbl_Kunder[Kundnamn])</f>
        <v>Allcto AB</v>
      </c>
      <c r="J666" t="str">
        <f>_xlfn.XLOOKUP(tbl_Data[[#This Row],[Kundnr]],tbl_Kunder[Kundnr],tbl_Kunder[Kundkategori])</f>
        <v>Livsmedel</v>
      </c>
      <c r="K666" t="str">
        <f>_xlfn.XLOOKUP(tbl_Data[[#This Row],[Kundnr]],tbl_Kunder[Kundnr],tbl_Kunder[Region])</f>
        <v>Öst</v>
      </c>
      <c r="L666" t="str">
        <f>_xlfn.XLOOKUP(tbl_Data[[#This Row],[Kundnr]],tbl_Kunder[Kundnr],tbl_Kunder[Kundansvarig])</f>
        <v>Malte Svensson</v>
      </c>
    </row>
    <row r="667" spans="1:12" x14ac:dyDescent="0.25">
      <c r="A667" s="1">
        <v>45271</v>
      </c>
      <c r="B667">
        <v>1002</v>
      </c>
      <c r="C667" t="s">
        <v>14</v>
      </c>
      <c r="D667" t="s">
        <v>15</v>
      </c>
      <c r="E667" t="s">
        <v>8</v>
      </c>
      <c r="F667">
        <v>21</v>
      </c>
      <c r="G667" s="2">
        <v>25536</v>
      </c>
      <c r="H667" s="2">
        <v>10080</v>
      </c>
      <c r="I667" t="str">
        <f>_xlfn.XLOOKUP(tbl_Data[[#This Row],[Kundnr]],tbl_Kunder[Kundnr],tbl_Kunder[Kundnamn])</f>
        <v>Brellboxy AB</v>
      </c>
      <c r="J667" t="str">
        <f>_xlfn.XLOOKUP(tbl_Data[[#This Row],[Kundnr]],tbl_Kunder[Kundnr],tbl_Kunder[Kundkategori])</f>
        <v>IT- och telecom</v>
      </c>
      <c r="K667" t="str">
        <f>_xlfn.XLOOKUP(tbl_Data[[#This Row],[Kundnr]],tbl_Kunder[Kundnr],tbl_Kunder[Region])</f>
        <v>Syd</v>
      </c>
      <c r="L667" t="str">
        <f>_xlfn.XLOOKUP(tbl_Data[[#This Row],[Kundnr]],tbl_Kunder[Kundnr],tbl_Kunder[Kundansvarig])</f>
        <v>Mac Winson</v>
      </c>
    </row>
    <row r="668" spans="1:12" x14ac:dyDescent="0.25">
      <c r="A668" s="1">
        <v>45611</v>
      </c>
      <c r="B668">
        <v>1004</v>
      </c>
      <c r="C668" t="s">
        <v>21</v>
      </c>
      <c r="D668" t="s">
        <v>7</v>
      </c>
      <c r="E668" t="s">
        <v>16</v>
      </c>
      <c r="F668">
        <v>11</v>
      </c>
      <c r="G668" s="2">
        <v>13068</v>
      </c>
      <c r="H668" s="2">
        <v>5500</v>
      </c>
      <c r="I668" t="str">
        <f>_xlfn.XLOOKUP(tbl_Data[[#This Row],[Kundnr]],tbl_Kunder[Kundnr],tbl_Kunder[Kundnamn])</f>
        <v>Mellerix AB</v>
      </c>
      <c r="J668" t="str">
        <f>_xlfn.XLOOKUP(tbl_Data[[#This Row],[Kundnr]],tbl_Kunder[Kundnr],tbl_Kunder[Kundkategori])</f>
        <v>Tillverkning</v>
      </c>
      <c r="K668" t="str">
        <f>_xlfn.XLOOKUP(tbl_Data[[#This Row],[Kundnr]],tbl_Kunder[Kundnr],tbl_Kunder[Region])</f>
        <v>Syd</v>
      </c>
      <c r="L668" t="str">
        <f>_xlfn.XLOOKUP(tbl_Data[[#This Row],[Kundnr]],tbl_Kunder[Kundnr],tbl_Kunder[Kundansvarig])</f>
        <v>Manne Faktursson</v>
      </c>
    </row>
    <row r="669" spans="1:12" x14ac:dyDescent="0.25">
      <c r="A669" s="1">
        <v>45576</v>
      </c>
      <c r="B669">
        <v>1008</v>
      </c>
      <c r="C669" t="s">
        <v>14</v>
      </c>
      <c r="D669" t="s">
        <v>15</v>
      </c>
      <c r="E669" t="s">
        <v>17</v>
      </c>
      <c r="F669">
        <v>14</v>
      </c>
      <c r="G669" s="2">
        <v>17920</v>
      </c>
      <c r="H669" s="2">
        <v>7616</v>
      </c>
      <c r="I669" t="str">
        <f>_xlfn.XLOOKUP(tbl_Data[[#This Row],[Kundnr]],tbl_Kunder[Kundnr],tbl_Kunder[Kundnamn])</f>
        <v>Rödtand AB</v>
      </c>
      <c r="J669" t="str">
        <f>_xlfn.XLOOKUP(tbl_Data[[#This Row],[Kundnr]],tbl_Kunder[Kundnr],tbl_Kunder[Kundkategori])</f>
        <v>Livsmedel</v>
      </c>
      <c r="K669" t="str">
        <f>_xlfn.XLOOKUP(tbl_Data[[#This Row],[Kundnr]],tbl_Kunder[Kundnr],tbl_Kunder[Region])</f>
        <v>Väst</v>
      </c>
      <c r="L669" t="str">
        <f>_xlfn.XLOOKUP(tbl_Data[[#This Row],[Kundnr]],tbl_Kunder[Kundnr],tbl_Kunder[Kundansvarig])</f>
        <v>Malte Svensson</v>
      </c>
    </row>
    <row r="670" spans="1:12" x14ac:dyDescent="0.25">
      <c r="A670" s="1">
        <v>45588</v>
      </c>
      <c r="B670">
        <v>1001</v>
      </c>
      <c r="C670" t="s">
        <v>21</v>
      </c>
      <c r="D670" t="s">
        <v>7</v>
      </c>
      <c r="E670" t="s">
        <v>8</v>
      </c>
      <c r="F670">
        <v>16</v>
      </c>
      <c r="G670" s="2">
        <v>18316.8</v>
      </c>
      <c r="H670" s="2">
        <v>7308.7999999999993</v>
      </c>
      <c r="I670" t="str">
        <f>_xlfn.XLOOKUP(tbl_Data[[#This Row],[Kundnr]],tbl_Kunder[Kundnr],tbl_Kunder[Kundnamn])</f>
        <v>Telefonera Mera AB</v>
      </c>
      <c r="J670" t="str">
        <f>_xlfn.XLOOKUP(tbl_Data[[#This Row],[Kundnr]],tbl_Kunder[Kundnr],tbl_Kunder[Kundkategori])</f>
        <v>IT- och telecom</v>
      </c>
      <c r="K670" t="str">
        <f>_xlfn.XLOOKUP(tbl_Data[[#This Row],[Kundnr]],tbl_Kunder[Kundnr],tbl_Kunder[Region])</f>
        <v>Väst</v>
      </c>
      <c r="L670" t="str">
        <f>_xlfn.XLOOKUP(tbl_Data[[#This Row],[Kundnr]],tbl_Kunder[Kundnr],tbl_Kunder[Kundansvarig])</f>
        <v>Mac Winson</v>
      </c>
    </row>
    <row r="671" spans="1:12" x14ac:dyDescent="0.25">
      <c r="A671" s="1">
        <v>44932</v>
      </c>
      <c r="B671">
        <v>1007</v>
      </c>
      <c r="C671" t="s">
        <v>21</v>
      </c>
      <c r="D671" t="s">
        <v>7</v>
      </c>
      <c r="E671" t="s">
        <v>16</v>
      </c>
      <c r="F671">
        <v>12</v>
      </c>
      <c r="G671" s="2">
        <v>11016</v>
      </c>
      <c r="H671" s="2">
        <v>2760</v>
      </c>
      <c r="I671" t="str">
        <f>_xlfn.XLOOKUP(tbl_Data[[#This Row],[Kundnr]],tbl_Kunder[Kundnr],tbl_Kunder[Kundnamn])</f>
        <v>Rellaxion AB</v>
      </c>
      <c r="J671" t="str">
        <f>_xlfn.XLOOKUP(tbl_Data[[#This Row],[Kundnr]],tbl_Kunder[Kundnr],tbl_Kunder[Kundkategori])</f>
        <v>Tillverkning</v>
      </c>
      <c r="K671" t="str">
        <f>_xlfn.XLOOKUP(tbl_Data[[#This Row],[Kundnr]],tbl_Kunder[Kundnr],tbl_Kunder[Region])</f>
        <v>Väst</v>
      </c>
      <c r="L671" t="str">
        <f>_xlfn.XLOOKUP(tbl_Data[[#This Row],[Kundnr]],tbl_Kunder[Kundnr],tbl_Kunder[Kundansvarig])</f>
        <v>Manne Faktursson</v>
      </c>
    </row>
    <row r="672" spans="1:12" x14ac:dyDescent="0.25">
      <c r="A672" s="1">
        <v>45398</v>
      </c>
      <c r="B672">
        <v>1010</v>
      </c>
      <c r="C672" t="s">
        <v>21</v>
      </c>
      <c r="D672" t="s">
        <v>7</v>
      </c>
      <c r="E672" t="s">
        <v>17</v>
      </c>
      <c r="F672">
        <v>27</v>
      </c>
      <c r="G672" s="2">
        <v>23036.400000000001</v>
      </c>
      <c r="H672" s="2">
        <v>4460.4000000000015</v>
      </c>
      <c r="I672" t="str">
        <f>_xlfn.XLOOKUP(tbl_Data[[#This Row],[Kundnr]],tbl_Kunder[Kundnr],tbl_Kunder[Kundnamn])</f>
        <v>Trollerilådan AB</v>
      </c>
      <c r="J672" t="str">
        <f>_xlfn.XLOOKUP(tbl_Data[[#This Row],[Kundnr]],tbl_Kunder[Kundnr],tbl_Kunder[Kundkategori])</f>
        <v>Livsmedel</v>
      </c>
      <c r="K672" t="str">
        <f>_xlfn.XLOOKUP(tbl_Data[[#This Row],[Kundnr]],tbl_Kunder[Kundnr],tbl_Kunder[Region])</f>
        <v>Syd</v>
      </c>
      <c r="L672" t="str">
        <f>_xlfn.XLOOKUP(tbl_Data[[#This Row],[Kundnr]],tbl_Kunder[Kundnr],tbl_Kunder[Kundansvarig])</f>
        <v>Malte Svensson</v>
      </c>
    </row>
    <row r="673" spans="1:12" x14ac:dyDescent="0.25">
      <c r="A673" s="1">
        <v>45086</v>
      </c>
      <c r="B673">
        <v>1004</v>
      </c>
      <c r="C673" t="s">
        <v>21</v>
      </c>
      <c r="D673" t="s">
        <v>7</v>
      </c>
      <c r="E673" t="s">
        <v>16</v>
      </c>
      <c r="F673">
        <v>9</v>
      </c>
      <c r="G673" s="2">
        <v>10692</v>
      </c>
      <c r="H673" s="2">
        <v>4500</v>
      </c>
      <c r="I673" t="str">
        <f>_xlfn.XLOOKUP(tbl_Data[[#This Row],[Kundnr]],tbl_Kunder[Kundnr],tbl_Kunder[Kundnamn])</f>
        <v>Mellerix AB</v>
      </c>
      <c r="J673" t="str">
        <f>_xlfn.XLOOKUP(tbl_Data[[#This Row],[Kundnr]],tbl_Kunder[Kundnr],tbl_Kunder[Kundkategori])</f>
        <v>Tillverkning</v>
      </c>
      <c r="K673" t="str">
        <f>_xlfn.XLOOKUP(tbl_Data[[#This Row],[Kundnr]],tbl_Kunder[Kundnr],tbl_Kunder[Region])</f>
        <v>Syd</v>
      </c>
      <c r="L673" t="str">
        <f>_xlfn.XLOOKUP(tbl_Data[[#This Row],[Kundnr]],tbl_Kunder[Kundnr],tbl_Kunder[Kundansvarig])</f>
        <v>Manne Faktursson</v>
      </c>
    </row>
    <row r="674" spans="1:12" x14ac:dyDescent="0.25">
      <c r="A674" s="1">
        <v>45640</v>
      </c>
      <c r="B674">
        <v>1010</v>
      </c>
      <c r="C674" t="s">
        <v>21</v>
      </c>
      <c r="D674" t="s">
        <v>7</v>
      </c>
      <c r="E674" t="s">
        <v>17</v>
      </c>
      <c r="F674">
        <v>16</v>
      </c>
      <c r="G674" s="2">
        <v>13651.2</v>
      </c>
      <c r="H674" s="2">
        <v>2643.2000000000007</v>
      </c>
      <c r="I674" t="str">
        <f>_xlfn.XLOOKUP(tbl_Data[[#This Row],[Kundnr]],tbl_Kunder[Kundnr],tbl_Kunder[Kundnamn])</f>
        <v>Trollerilådan AB</v>
      </c>
      <c r="J674" t="str">
        <f>_xlfn.XLOOKUP(tbl_Data[[#This Row],[Kundnr]],tbl_Kunder[Kundnr],tbl_Kunder[Kundkategori])</f>
        <v>Livsmedel</v>
      </c>
      <c r="K674" t="str">
        <f>_xlfn.XLOOKUP(tbl_Data[[#This Row],[Kundnr]],tbl_Kunder[Kundnr],tbl_Kunder[Region])</f>
        <v>Syd</v>
      </c>
      <c r="L674" t="str">
        <f>_xlfn.XLOOKUP(tbl_Data[[#This Row],[Kundnr]],tbl_Kunder[Kundnr],tbl_Kunder[Kundansvarig])</f>
        <v>Malte Svensson</v>
      </c>
    </row>
    <row r="675" spans="1:12" x14ac:dyDescent="0.25">
      <c r="A675" s="1">
        <v>45275</v>
      </c>
      <c r="B675">
        <v>1008</v>
      </c>
      <c r="C675" t="s">
        <v>6</v>
      </c>
      <c r="D675" t="s">
        <v>7</v>
      </c>
      <c r="E675" t="s">
        <v>17</v>
      </c>
      <c r="F675">
        <v>18</v>
      </c>
      <c r="G675" s="2">
        <v>22320</v>
      </c>
      <c r="H675" s="2">
        <v>11520</v>
      </c>
      <c r="I675" t="str">
        <f>_xlfn.XLOOKUP(tbl_Data[[#This Row],[Kundnr]],tbl_Kunder[Kundnr],tbl_Kunder[Kundnamn])</f>
        <v>Rödtand AB</v>
      </c>
      <c r="J675" t="str">
        <f>_xlfn.XLOOKUP(tbl_Data[[#This Row],[Kundnr]],tbl_Kunder[Kundnr],tbl_Kunder[Kundkategori])</f>
        <v>Livsmedel</v>
      </c>
      <c r="K675" t="str">
        <f>_xlfn.XLOOKUP(tbl_Data[[#This Row],[Kundnr]],tbl_Kunder[Kundnr],tbl_Kunder[Region])</f>
        <v>Väst</v>
      </c>
      <c r="L675" t="str">
        <f>_xlfn.XLOOKUP(tbl_Data[[#This Row],[Kundnr]],tbl_Kunder[Kundnr],tbl_Kunder[Kundansvarig])</f>
        <v>Malte Svensson</v>
      </c>
    </row>
    <row r="676" spans="1:12" x14ac:dyDescent="0.25">
      <c r="A676" s="1">
        <v>45408</v>
      </c>
      <c r="B676">
        <v>1002</v>
      </c>
      <c r="C676" t="s">
        <v>23</v>
      </c>
      <c r="D676" t="s">
        <v>15</v>
      </c>
      <c r="E676" t="s">
        <v>8</v>
      </c>
      <c r="F676">
        <v>28</v>
      </c>
      <c r="G676" s="2">
        <v>37240</v>
      </c>
      <c r="H676" s="2">
        <v>15960</v>
      </c>
      <c r="I676" t="str">
        <f>_xlfn.XLOOKUP(tbl_Data[[#This Row],[Kundnr]],tbl_Kunder[Kundnr],tbl_Kunder[Kundnamn])</f>
        <v>Brellboxy AB</v>
      </c>
      <c r="J676" t="str">
        <f>_xlfn.XLOOKUP(tbl_Data[[#This Row],[Kundnr]],tbl_Kunder[Kundnr],tbl_Kunder[Kundkategori])</f>
        <v>IT- och telecom</v>
      </c>
      <c r="K676" t="str">
        <f>_xlfn.XLOOKUP(tbl_Data[[#This Row],[Kundnr]],tbl_Kunder[Kundnr],tbl_Kunder[Region])</f>
        <v>Syd</v>
      </c>
      <c r="L676" t="str">
        <f>_xlfn.XLOOKUP(tbl_Data[[#This Row],[Kundnr]],tbl_Kunder[Kundnr],tbl_Kunder[Kundansvarig])</f>
        <v>Mac Winson</v>
      </c>
    </row>
    <row r="677" spans="1:12" x14ac:dyDescent="0.25">
      <c r="A677" s="1">
        <v>45078</v>
      </c>
      <c r="B677">
        <v>1001</v>
      </c>
      <c r="C677" t="s">
        <v>14</v>
      </c>
      <c r="D677" t="s">
        <v>15</v>
      </c>
      <c r="E677" t="s">
        <v>8</v>
      </c>
      <c r="F677">
        <v>10</v>
      </c>
      <c r="G677" s="2">
        <v>13568.000000000002</v>
      </c>
      <c r="H677" s="2">
        <v>6208.0000000000018</v>
      </c>
      <c r="I677" t="str">
        <f>_xlfn.XLOOKUP(tbl_Data[[#This Row],[Kundnr]],tbl_Kunder[Kundnr],tbl_Kunder[Kundnamn])</f>
        <v>Telefonera Mera AB</v>
      </c>
      <c r="J677" t="str">
        <f>_xlfn.XLOOKUP(tbl_Data[[#This Row],[Kundnr]],tbl_Kunder[Kundnr],tbl_Kunder[Kundkategori])</f>
        <v>IT- och telecom</v>
      </c>
      <c r="K677" t="str">
        <f>_xlfn.XLOOKUP(tbl_Data[[#This Row],[Kundnr]],tbl_Kunder[Kundnr],tbl_Kunder[Region])</f>
        <v>Väst</v>
      </c>
      <c r="L677" t="str">
        <f>_xlfn.XLOOKUP(tbl_Data[[#This Row],[Kundnr]],tbl_Kunder[Kundnr],tbl_Kunder[Kundansvarig])</f>
        <v>Mac Winson</v>
      </c>
    </row>
    <row r="678" spans="1:12" x14ac:dyDescent="0.25">
      <c r="A678" s="1">
        <v>45456</v>
      </c>
      <c r="B678">
        <v>1003</v>
      </c>
      <c r="C678" t="s">
        <v>10</v>
      </c>
      <c r="D678" t="s">
        <v>7</v>
      </c>
      <c r="E678" t="s">
        <v>12</v>
      </c>
      <c r="F678">
        <v>29</v>
      </c>
      <c r="G678" s="2">
        <v>29232</v>
      </c>
      <c r="H678" s="2">
        <v>9976</v>
      </c>
      <c r="I678" t="str">
        <f>_xlfn.XLOOKUP(tbl_Data[[#This Row],[Kundnr]],tbl_Kunder[Kundnr],tbl_Kunder[Kundnamn])</f>
        <v>Vårdia AB</v>
      </c>
      <c r="J678" t="str">
        <f>_xlfn.XLOOKUP(tbl_Data[[#This Row],[Kundnr]],tbl_Kunder[Kundnr],tbl_Kunder[Kundkategori])</f>
        <v>Offentligt</v>
      </c>
      <c r="K678" t="str">
        <f>_xlfn.XLOOKUP(tbl_Data[[#This Row],[Kundnr]],tbl_Kunder[Kundnr],tbl_Kunder[Region])</f>
        <v>Syd</v>
      </c>
      <c r="L678" t="str">
        <f>_xlfn.XLOOKUP(tbl_Data[[#This Row],[Kundnr]],tbl_Kunder[Kundnr],tbl_Kunder[Kundansvarig])</f>
        <v>Clint Billton</v>
      </c>
    </row>
    <row r="679" spans="1:12" x14ac:dyDescent="0.25">
      <c r="A679" s="1">
        <v>45573</v>
      </c>
      <c r="B679">
        <v>1002</v>
      </c>
      <c r="C679" t="s">
        <v>14</v>
      </c>
      <c r="D679" t="s">
        <v>15</v>
      </c>
      <c r="E679" t="s">
        <v>8</v>
      </c>
      <c r="F679">
        <v>7</v>
      </c>
      <c r="G679" s="2">
        <v>8512</v>
      </c>
      <c r="H679" s="2">
        <v>3360</v>
      </c>
      <c r="I679" t="str">
        <f>_xlfn.XLOOKUP(tbl_Data[[#This Row],[Kundnr]],tbl_Kunder[Kundnr],tbl_Kunder[Kundnamn])</f>
        <v>Brellboxy AB</v>
      </c>
      <c r="J679" t="str">
        <f>_xlfn.XLOOKUP(tbl_Data[[#This Row],[Kundnr]],tbl_Kunder[Kundnr],tbl_Kunder[Kundkategori])</f>
        <v>IT- och telecom</v>
      </c>
      <c r="K679" t="str">
        <f>_xlfn.XLOOKUP(tbl_Data[[#This Row],[Kundnr]],tbl_Kunder[Kundnr],tbl_Kunder[Region])</f>
        <v>Syd</v>
      </c>
      <c r="L679" t="str">
        <f>_xlfn.XLOOKUP(tbl_Data[[#This Row],[Kundnr]],tbl_Kunder[Kundnr],tbl_Kunder[Kundansvarig])</f>
        <v>Mac Winson</v>
      </c>
    </row>
    <row r="680" spans="1:12" x14ac:dyDescent="0.25">
      <c r="A680" s="1">
        <v>45055</v>
      </c>
      <c r="B680">
        <v>1001</v>
      </c>
      <c r="C680" t="s">
        <v>10</v>
      </c>
      <c r="D680" t="s">
        <v>7</v>
      </c>
      <c r="E680" t="s">
        <v>8</v>
      </c>
      <c r="F680">
        <v>11</v>
      </c>
      <c r="G680" s="2">
        <v>11193.6</v>
      </c>
      <c r="H680" s="2">
        <v>3889.6000000000004</v>
      </c>
      <c r="I680" t="str">
        <f>_xlfn.XLOOKUP(tbl_Data[[#This Row],[Kundnr]],tbl_Kunder[Kundnr],tbl_Kunder[Kundnamn])</f>
        <v>Telefonera Mera AB</v>
      </c>
      <c r="J680" t="str">
        <f>_xlfn.XLOOKUP(tbl_Data[[#This Row],[Kundnr]],tbl_Kunder[Kundnr],tbl_Kunder[Kundkategori])</f>
        <v>IT- och telecom</v>
      </c>
      <c r="K680" t="str">
        <f>_xlfn.XLOOKUP(tbl_Data[[#This Row],[Kundnr]],tbl_Kunder[Kundnr],tbl_Kunder[Region])</f>
        <v>Väst</v>
      </c>
      <c r="L680" t="str">
        <f>_xlfn.XLOOKUP(tbl_Data[[#This Row],[Kundnr]],tbl_Kunder[Kundnr],tbl_Kunder[Kundansvarig])</f>
        <v>Mac Winson</v>
      </c>
    </row>
    <row r="681" spans="1:12" x14ac:dyDescent="0.25">
      <c r="A681" s="1">
        <v>45458</v>
      </c>
      <c r="B681">
        <v>1001</v>
      </c>
      <c r="C681" t="s">
        <v>23</v>
      </c>
      <c r="D681" t="s">
        <v>15</v>
      </c>
      <c r="E681" t="s">
        <v>8</v>
      </c>
      <c r="F681">
        <v>22</v>
      </c>
      <c r="G681" s="2">
        <v>32648</v>
      </c>
      <c r="H681" s="2">
        <v>15928</v>
      </c>
      <c r="I681" t="str">
        <f>_xlfn.XLOOKUP(tbl_Data[[#This Row],[Kundnr]],tbl_Kunder[Kundnr],tbl_Kunder[Kundnamn])</f>
        <v>Telefonera Mera AB</v>
      </c>
      <c r="J681" t="str">
        <f>_xlfn.XLOOKUP(tbl_Data[[#This Row],[Kundnr]],tbl_Kunder[Kundnr],tbl_Kunder[Kundkategori])</f>
        <v>IT- och telecom</v>
      </c>
      <c r="K681" t="str">
        <f>_xlfn.XLOOKUP(tbl_Data[[#This Row],[Kundnr]],tbl_Kunder[Kundnr],tbl_Kunder[Region])</f>
        <v>Väst</v>
      </c>
      <c r="L681" t="str">
        <f>_xlfn.XLOOKUP(tbl_Data[[#This Row],[Kundnr]],tbl_Kunder[Kundnr],tbl_Kunder[Kundansvarig])</f>
        <v>Mac Winson</v>
      </c>
    </row>
    <row r="682" spans="1:12" x14ac:dyDescent="0.25">
      <c r="A682" s="1">
        <v>45489</v>
      </c>
      <c r="B682">
        <v>1008</v>
      </c>
      <c r="C682" t="s">
        <v>21</v>
      </c>
      <c r="D682" t="s">
        <v>7</v>
      </c>
      <c r="E682" t="s">
        <v>17</v>
      </c>
      <c r="F682">
        <v>19</v>
      </c>
      <c r="G682" s="2">
        <v>20520</v>
      </c>
      <c r="H682" s="2">
        <v>7448</v>
      </c>
      <c r="I682" t="str">
        <f>_xlfn.XLOOKUP(tbl_Data[[#This Row],[Kundnr]],tbl_Kunder[Kundnr],tbl_Kunder[Kundnamn])</f>
        <v>Rödtand AB</v>
      </c>
      <c r="J682" t="str">
        <f>_xlfn.XLOOKUP(tbl_Data[[#This Row],[Kundnr]],tbl_Kunder[Kundnr],tbl_Kunder[Kundkategori])</f>
        <v>Livsmedel</v>
      </c>
      <c r="K682" t="str">
        <f>_xlfn.XLOOKUP(tbl_Data[[#This Row],[Kundnr]],tbl_Kunder[Kundnr],tbl_Kunder[Region])</f>
        <v>Väst</v>
      </c>
      <c r="L682" t="str">
        <f>_xlfn.XLOOKUP(tbl_Data[[#This Row],[Kundnr]],tbl_Kunder[Kundnr],tbl_Kunder[Kundansvarig])</f>
        <v>Malte Svensson</v>
      </c>
    </row>
    <row r="683" spans="1:12" x14ac:dyDescent="0.25">
      <c r="A683" s="1">
        <v>45581</v>
      </c>
      <c r="B683">
        <v>1009</v>
      </c>
      <c r="C683" t="s">
        <v>20</v>
      </c>
      <c r="D683" t="s">
        <v>15</v>
      </c>
      <c r="E683" t="s">
        <v>16</v>
      </c>
      <c r="F683">
        <v>4</v>
      </c>
      <c r="G683" s="2">
        <v>5990.4</v>
      </c>
      <c r="H683" s="2">
        <v>2598.3999999999996</v>
      </c>
      <c r="I683" t="str">
        <f>_xlfn.XLOOKUP(tbl_Data[[#This Row],[Kundnr]],tbl_Kunder[Kundnr],tbl_Kunder[Kundnamn])</f>
        <v>Bollberga AB</v>
      </c>
      <c r="J683" t="str">
        <f>_xlfn.XLOOKUP(tbl_Data[[#This Row],[Kundnr]],tbl_Kunder[Kundnr],tbl_Kunder[Kundkategori])</f>
        <v>Tillverkning</v>
      </c>
      <c r="K683" t="str">
        <f>_xlfn.XLOOKUP(tbl_Data[[#This Row],[Kundnr]],tbl_Kunder[Kundnr],tbl_Kunder[Region])</f>
        <v>Öst</v>
      </c>
      <c r="L683" t="str">
        <f>_xlfn.XLOOKUP(tbl_Data[[#This Row],[Kundnr]],tbl_Kunder[Kundnr],tbl_Kunder[Kundansvarig])</f>
        <v>Manne Faktursson</v>
      </c>
    </row>
    <row r="684" spans="1:12" x14ac:dyDescent="0.25">
      <c r="A684" s="1">
        <v>45393</v>
      </c>
      <c r="B684">
        <v>1007</v>
      </c>
      <c r="C684" t="s">
        <v>21</v>
      </c>
      <c r="D684" t="s">
        <v>7</v>
      </c>
      <c r="E684" t="s">
        <v>16</v>
      </c>
      <c r="F684">
        <v>11</v>
      </c>
      <c r="G684" s="2">
        <v>10098</v>
      </c>
      <c r="H684" s="2">
        <v>2530</v>
      </c>
      <c r="I684" t="str">
        <f>_xlfn.XLOOKUP(tbl_Data[[#This Row],[Kundnr]],tbl_Kunder[Kundnr],tbl_Kunder[Kundnamn])</f>
        <v>Rellaxion AB</v>
      </c>
      <c r="J684" t="str">
        <f>_xlfn.XLOOKUP(tbl_Data[[#This Row],[Kundnr]],tbl_Kunder[Kundnr],tbl_Kunder[Kundkategori])</f>
        <v>Tillverkning</v>
      </c>
      <c r="K684" t="str">
        <f>_xlfn.XLOOKUP(tbl_Data[[#This Row],[Kundnr]],tbl_Kunder[Kundnr],tbl_Kunder[Region])</f>
        <v>Väst</v>
      </c>
      <c r="L684" t="str">
        <f>_xlfn.XLOOKUP(tbl_Data[[#This Row],[Kundnr]],tbl_Kunder[Kundnr],tbl_Kunder[Kundansvarig])</f>
        <v>Manne Faktursson</v>
      </c>
    </row>
    <row r="685" spans="1:12" x14ac:dyDescent="0.25">
      <c r="A685" s="1">
        <v>44941</v>
      </c>
      <c r="B685">
        <v>1007</v>
      </c>
      <c r="C685" t="s">
        <v>14</v>
      </c>
      <c r="D685" t="s">
        <v>15</v>
      </c>
      <c r="E685" t="s">
        <v>16</v>
      </c>
      <c r="F685">
        <v>15</v>
      </c>
      <c r="G685" s="2">
        <v>16320</v>
      </c>
      <c r="H685" s="2">
        <v>5280</v>
      </c>
      <c r="I685" t="str">
        <f>_xlfn.XLOOKUP(tbl_Data[[#This Row],[Kundnr]],tbl_Kunder[Kundnr],tbl_Kunder[Kundnamn])</f>
        <v>Rellaxion AB</v>
      </c>
      <c r="J685" t="str">
        <f>_xlfn.XLOOKUP(tbl_Data[[#This Row],[Kundnr]],tbl_Kunder[Kundnr],tbl_Kunder[Kundkategori])</f>
        <v>Tillverkning</v>
      </c>
      <c r="K685" t="str">
        <f>_xlfn.XLOOKUP(tbl_Data[[#This Row],[Kundnr]],tbl_Kunder[Kundnr],tbl_Kunder[Region])</f>
        <v>Väst</v>
      </c>
      <c r="L685" t="str">
        <f>_xlfn.XLOOKUP(tbl_Data[[#This Row],[Kundnr]],tbl_Kunder[Kundnr],tbl_Kunder[Kundansvarig])</f>
        <v>Manne Faktursson</v>
      </c>
    </row>
    <row r="686" spans="1:12" x14ac:dyDescent="0.25">
      <c r="A686" s="1">
        <v>45308</v>
      </c>
      <c r="B686">
        <v>1001</v>
      </c>
      <c r="C686" t="s">
        <v>23</v>
      </c>
      <c r="D686" t="s">
        <v>15</v>
      </c>
      <c r="E686" t="s">
        <v>8</v>
      </c>
      <c r="F686">
        <v>13</v>
      </c>
      <c r="G686" s="2">
        <v>19292</v>
      </c>
      <c r="H686" s="2">
        <v>9412</v>
      </c>
      <c r="I686" t="str">
        <f>_xlfn.XLOOKUP(tbl_Data[[#This Row],[Kundnr]],tbl_Kunder[Kundnr],tbl_Kunder[Kundnamn])</f>
        <v>Telefonera Mera AB</v>
      </c>
      <c r="J686" t="str">
        <f>_xlfn.XLOOKUP(tbl_Data[[#This Row],[Kundnr]],tbl_Kunder[Kundnr],tbl_Kunder[Kundkategori])</f>
        <v>IT- och telecom</v>
      </c>
      <c r="K686" t="str">
        <f>_xlfn.XLOOKUP(tbl_Data[[#This Row],[Kundnr]],tbl_Kunder[Kundnr],tbl_Kunder[Region])</f>
        <v>Väst</v>
      </c>
      <c r="L686" t="str">
        <f>_xlfn.XLOOKUP(tbl_Data[[#This Row],[Kundnr]],tbl_Kunder[Kundnr],tbl_Kunder[Kundansvarig])</f>
        <v>Mac Winson</v>
      </c>
    </row>
    <row r="687" spans="1:12" x14ac:dyDescent="0.25">
      <c r="A687" s="1">
        <v>44950</v>
      </c>
      <c r="B687">
        <v>1003</v>
      </c>
      <c r="C687" t="s">
        <v>14</v>
      </c>
      <c r="D687" t="s">
        <v>15</v>
      </c>
      <c r="E687" t="s">
        <v>12</v>
      </c>
      <c r="F687">
        <v>20</v>
      </c>
      <c r="G687" s="2">
        <v>26880</v>
      </c>
      <c r="H687" s="2">
        <v>12160</v>
      </c>
      <c r="I687" t="str">
        <f>_xlfn.XLOOKUP(tbl_Data[[#This Row],[Kundnr]],tbl_Kunder[Kundnr],tbl_Kunder[Kundnamn])</f>
        <v>Vårdia AB</v>
      </c>
      <c r="J687" t="str">
        <f>_xlfn.XLOOKUP(tbl_Data[[#This Row],[Kundnr]],tbl_Kunder[Kundnr],tbl_Kunder[Kundkategori])</f>
        <v>Offentligt</v>
      </c>
      <c r="K687" t="str">
        <f>_xlfn.XLOOKUP(tbl_Data[[#This Row],[Kundnr]],tbl_Kunder[Kundnr],tbl_Kunder[Region])</f>
        <v>Syd</v>
      </c>
      <c r="L687" t="str">
        <f>_xlfn.XLOOKUP(tbl_Data[[#This Row],[Kundnr]],tbl_Kunder[Kundnr],tbl_Kunder[Kundansvarig])</f>
        <v>Clint Billton</v>
      </c>
    </row>
    <row r="688" spans="1:12" x14ac:dyDescent="0.25">
      <c r="A688" s="1">
        <v>45390</v>
      </c>
      <c r="B688">
        <v>1006</v>
      </c>
      <c r="C688" t="s">
        <v>21</v>
      </c>
      <c r="D688" t="s">
        <v>7</v>
      </c>
      <c r="E688" t="s">
        <v>17</v>
      </c>
      <c r="F688">
        <v>15</v>
      </c>
      <c r="G688" s="2">
        <v>14580</v>
      </c>
      <c r="H688" s="2">
        <v>4260</v>
      </c>
      <c r="I688" t="str">
        <f>_xlfn.XLOOKUP(tbl_Data[[#This Row],[Kundnr]],tbl_Kunder[Kundnr],tbl_Kunder[Kundnamn])</f>
        <v>Allcto AB</v>
      </c>
      <c r="J688" t="str">
        <f>_xlfn.XLOOKUP(tbl_Data[[#This Row],[Kundnr]],tbl_Kunder[Kundnr],tbl_Kunder[Kundkategori])</f>
        <v>Livsmedel</v>
      </c>
      <c r="K688" t="str">
        <f>_xlfn.XLOOKUP(tbl_Data[[#This Row],[Kundnr]],tbl_Kunder[Kundnr],tbl_Kunder[Region])</f>
        <v>Öst</v>
      </c>
      <c r="L688" t="str">
        <f>_xlfn.XLOOKUP(tbl_Data[[#This Row],[Kundnr]],tbl_Kunder[Kundnr],tbl_Kunder[Kundansvarig])</f>
        <v>Malte Svensson</v>
      </c>
    </row>
    <row r="689" spans="1:12" x14ac:dyDescent="0.25">
      <c r="A689" s="1">
        <v>45089</v>
      </c>
      <c r="B689">
        <v>1010</v>
      </c>
      <c r="C689" t="s">
        <v>14</v>
      </c>
      <c r="D689" t="s">
        <v>15</v>
      </c>
      <c r="E689" t="s">
        <v>17</v>
      </c>
      <c r="F689">
        <v>15</v>
      </c>
      <c r="G689" s="2">
        <v>15168</v>
      </c>
      <c r="H689" s="2">
        <v>4128</v>
      </c>
      <c r="I689" t="str">
        <f>_xlfn.XLOOKUP(tbl_Data[[#This Row],[Kundnr]],tbl_Kunder[Kundnr],tbl_Kunder[Kundnamn])</f>
        <v>Trollerilådan AB</v>
      </c>
      <c r="J689" t="str">
        <f>_xlfn.XLOOKUP(tbl_Data[[#This Row],[Kundnr]],tbl_Kunder[Kundnr],tbl_Kunder[Kundkategori])</f>
        <v>Livsmedel</v>
      </c>
      <c r="K689" t="str">
        <f>_xlfn.XLOOKUP(tbl_Data[[#This Row],[Kundnr]],tbl_Kunder[Kundnr],tbl_Kunder[Region])</f>
        <v>Syd</v>
      </c>
      <c r="L689" t="str">
        <f>_xlfn.XLOOKUP(tbl_Data[[#This Row],[Kundnr]],tbl_Kunder[Kundnr],tbl_Kunder[Kundansvarig])</f>
        <v>Malte Svensson</v>
      </c>
    </row>
    <row r="690" spans="1:12" x14ac:dyDescent="0.25">
      <c r="A690" s="1">
        <v>45571</v>
      </c>
      <c r="B690">
        <v>1001</v>
      </c>
      <c r="C690" t="s">
        <v>14</v>
      </c>
      <c r="D690" t="s">
        <v>15</v>
      </c>
      <c r="E690" t="s">
        <v>8</v>
      </c>
      <c r="F690">
        <v>22</v>
      </c>
      <c r="G690" s="2">
        <v>29849.600000000006</v>
      </c>
      <c r="H690" s="2">
        <v>13657.600000000006</v>
      </c>
      <c r="I690" t="str">
        <f>_xlfn.XLOOKUP(tbl_Data[[#This Row],[Kundnr]],tbl_Kunder[Kundnr],tbl_Kunder[Kundnamn])</f>
        <v>Telefonera Mera AB</v>
      </c>
      <c r="J690" t="str">
        <f>_xlfn.XLOOKUP(tbl_Data[[#This Row],[Kundnr]],tbl_Kunder[Kundnr],tbl_Kunder[Kundkategori])</f>
        <v>IT- och telecom</v>
      </c>
      <c r="K690" t="str">
        <f>_xlfn.XLOOKUP(tbl_Data[[#This Row],[Kundnr]],tbl_Kunder[Kundnr],tbl_Kunder[Region])</f>
        <v>Väst</v>
      </c>
      <c r="L690" t="str">
        <f>_xlfn.XLOOKUP(tbl_Data[[#This Row],[Kundnr]],tbl_Kunder[Kundnr],tbl_Kunder[Kundansvarig])</f>
        <v>Mac Winson</v>
      </c>
    </row>
    <row r="691" spans="1:12" x14ac:dyDescent="0.25">
      <c r="A691" s="1">
        <v>45567</v>
      </c>
      <c r="B691">
        <v>1003</v>
      </c>
      <c r="C691" t="s">
        <v>10</v>
      </c>
      <c r="D691" t="s">
        <v>7</v>
      </c>
      <c r="E691" t="s">
        <v>12</v>
      </c>
      <c r="F691">
        <v>3</v>
      </c>
      <c r="G691" s="2">
        <v>3024</v>
      </c>
      <c r="H691" s="2">
        <v>1032</v>
      </c>
      <c r="I691" t="str">
        <f>_xlfn.XLOOKUP(tbl_Data[[#This Row],[Kundnr]],tbl_Kunder[Kundnr],tbl_Kunder[Kundnamn])</f>
        <v>Vårdia AB</v>
      </c>
      <c r="J691" t="str">
        <f>_xlfn.XLOOKUP(tbl_Data[[#This Row],[Kundnr]],tbl_Kunder[Kundnr],tbl_Kunder[Kundkategori])</f>
        <v>Offentligt</v>
      </c>
      <c r="K691" t="str">
        <f>_xlfn.XLOOKUP(tbl_Data[[#This Row],[Kundnr]],tbl_Kunder[Kundnr],tbl_Kunder[Region])</f>
        <v>Syd</v>
      </c>
      <c r="L691" t="str">
        <f>_xlfn.XLOOKUP(tbl_Data[[#This Row],[Kundnr]],tbl_Kunder[Kundnr],tbl_Kunder[Kundansvarig])</f>
        <v>Clint Billton</v>
      </c>
    </row>
    <row r="692" spans="1:12" x14ac:dyDescent="0.25">
      <c r="A692" s="1">
        <v>45340</v>
      </c>
      <c r="B692">
        <v>1003</v>
      </c>
      <c r="C692" t="s">
        <v>21</v>
      </c>
      <c r="D692" t="s">
        <v>7</v>
      </c>
      <c r="E692" t="s">
        <v>12</v>
      </c>
      <c r="F692">
        <v>14</v>
      </c>
      <c r="G692" s="2">
        <v>15876</v>
      </c>
      <c r="H692" s="2">
        <v>6244</v>
      </c>
      <c r="I692" t="str">
        <f>_xlfn.XLOOKUP(tbl_Data[[#This Row],[Kundnr]],tbl_Kunder[Kundnr],tbl_Kunder[Kundnamn])</f>
        <v>Vårdia AB</v>
      </c>
      <c r="J692" t="str">
        <f>_xlfn.XLOOKUP(tbl_Data[[#This Row],[Kundnr]],tbl_Kunder[Kundnr],tbl_Kunder[Kundkategori])</f>
        <v>Offentligt</v>
      </c>
      <c r="K692" t="str">
        <f>_xlfn.XLOOKUP(tbl_Data[[#This Row],[Kundnr]],tbl_Kunder[Kundnr],tbl_Kunder[Region])</f>
        <v>Syd</v>
      </c>
      <c r="L692" t="str">
        <f>_xlfn.XLOOKUP(tbl_Data[[#This Row],[Kundnr]],tbl_Kunder[Kundnr],tbl_Kunder[Kundansvarig])</f>
        <v>Clint Billton</v>
      </c>
    </row>
    <row r="693" spans="1:12" x14ac:dyDescent="0.25">
      <c r="A693" s="1">
        <v>45127</v>
      </c>
      <c r="B693">
        <v>1003</v>
      </c>
      <c r="C693" t="s">
        <v>21</v>
      </c>
      <c r="D693" t="s">
        <v>7</v>
      </c>
      <c r="E693" t="s">
        <v>12</v>
      </c>
      <c r="F693">
        <v>30</v>
      </c>
      <c r="G693" s="2">
        <v>34020</v>
      </c>
      <c r="H693" s="2">
        <v>13380</v>
      </c>
      <c r="I693" t="str">
        <f>_xlfn.XLOOKUP(tbl_Data[[#This Row],[Kundnr]],tbl_Kunder[Kundnr],tbl_Kunder[Kundnamn])</f>
        <v>Vårdia AB</v>
      </c>
      <c r="J693" t="str">
        <f>_xlfn.XLOOKUP(tbl_Data[[#This Row],[Kundnr]],tbl_Kunder[Kundnr],tbl_Kunder[Kundkategori])</f>
        <v>Offentligt</v>
      </c>
      <c r="K693" t="str">
        <f>_xlfn.XLOOKUP(tbl_Data[[#This Row],[Kundnr]],tbl_Kunder[Kundnr],tbl_Kunder[Region])</f>
        <v>Syd</v>
      </c>
      <c r="L693" t="str">
        <f>_xlfn.XLOOKUP(tbl_Data[[#This Row],[Kundnr]],tbl_Kunder[Kundnr],tbl_Kunder[Kundansvarig])</f>
        <v>Clint Billton</v>
      </c>
    </row>
    <row r="694" spans="1:12" x14ac:dyDescent="0.25">
      <c r="A694" s="1">
        <v>45187</v>
      </c>
      <c r="B694">
        <v>1003</v>
      </c>
      <c r="C694" t="s">
        <v>6</v>
      </c>
      <c r="D694" t="s">
        <v>7</v>
      </c>
      <c r="E694" t="s">
        <v>12</v>
      </c>
      <c r="F694">
        <v>11</v>
      </c>
      <c r="G694" s="2">
        <v>14322</v>
      </c>
      <c r="H694" s="2">
        <v>7722</v>
      </c>
      <c r="I694" t="str">
        <f>_xlfn.XLOOKUP(tbl_Data[[#This Row],[Kundnr]],tbl_Kunder[Kundnr],tbl_Kunder[Kundnamn])</f>
        <v>Vårdia AB</v>
      </c>
      <c r="J694" t="str">
        <f>_xlfn.XLOOKUP(tbl_Data[[#This Row],[Kundnr]],tbl_Kunder[Kundnr],tbl_Kunder[Kundkategori])</f>
        <v>Offentligt</v>
      </c>
      <c r="K694" t="str">
        <f>_xlfn.XLOOKUP(tbl_Data[[#This Row],[Kundnr]],tbl_Kunder[Kundnr],tbl_Kunder[Region])</f>
        <v>Syd</v>
      </c>
      <c r="L694" t="str">
        <f>_xlfn.XLOOKUP(tbl_Data[[#This Row],[Kundnr]],tbl_Kunder[Kundnr],tbl_Kunder[Kundansvarig])</f>
        <v>Clint Billton</v>
      </c>
    </row>
    <row r="695" spans="1:12" x14ac:dyDescent="0.25">
      <c r="A695" s="1">
        <v>45633</v>
      </c>
      <c r="B695">
        <v>1008</v>
      </c>
      <c r="C695" t="s">
        <v>20</v>
      </c>
      <c r="D695" t="s">
        <v>15</v>
      </c>
      <c r="E695" t="s">
        <v>17</v>
      </c>
      <c r="F695">
        <v>6</v>
      </c>
      <c r="G695" s="2">
        <v>9360</v>
      </c>
      <c r="H695" s="2">
        <v>4272</v>
      </c>
      <c r="I695" t="str">
        <f>_xlfn.XLOOKUP(tbl_Data[[#This Row],[Kundnr]],tbl_Kunder[Kundnr],tbl_Kunder[Kundnamn])</f>
        <v>Rödtand AB</v>
      </c>
      <c r="J695" t="str">
        <f>_xlfn.XLOOKUP(tbl_Data[[#This Row],[Kundnr]],tbl_Kunder[Kundnr],tbl_Kunder[Kundkategori])</f>
        <v>Livsmedel</v>
      </c>
      <c r="K695" t="str">
        <f>_xlfn.XLOOKUP(tbl_Data[[#This Row],[Kundnr]],tbl_Kunder[Kundnr],tbl_Kunder[Region])</f>
        <v>Väst</v>
      </c>
      <c r="L695" t="str">
        <f>_xlfn.XLOOKUP(tbl_Data[[#This Row],[Kundnr]],tbl_Kunder[Kundnr],tbl_Kunder[Kundansvarig])</f>
        <v>Malte Svensson</v>
      </c>
    </row>
    <row r="696" spans="1:12" x14ac:dyDescent="0.25">
      <c r="A696" s="1">
        <v>45435</v>
      </c>
      <c r="B696">
        <v>1003</v>
      </c>
      <c r="C696" t="s">
        <v>19</v>
      </c>
      <c r="D696" t="s">
        <v>7</v>
      </c>
      <c r="E696" t="s">
        <v>12</v>
      </c>
      <c r="F696">
        <v>9</v>
      </c>
      <c r="G696" s="2">
        <v>10962</v>
      </c>
      <c r="H696" s="2">
        <v>4842</v>
      </c>
      <c r="I696" t="str">
        <f>_xlfn.XLOOKUP(tbl_Data[[#This Row],[Kundnr]],tbl_Kunder[Kundnr],tbl_Kunder[Kundnamn])</f>
        <v>Vårdia AB</v>
      </c>
      <c r="J696" t="str">
        <f>_xlfn.XLOOKUP(tbl_Data[[#This Row],[Kundnr]],tbl_Kunder[Kundnr],tbl_Kunder[Kundkategori])</f>
        <v>Offentligt</v>
      </c>
      <c r="K696" t="str">
        <f>_xlfn.XLOOKUP(tbl_Data[[#This Row],[Kundnr]],tbl_Kunder[Kundnr],tbl_Kunder[Region])</f>
        <v>Syd</v>
      </c>
      <c r="L696" t="str">
        <f>_xlfn.XLOOKUP(tbl_Data[[#This Row],[Kundnr]],tbl_Kunder[Kundnr],tbl_Kunder[Kundansvarig])</f>
        <v>Clint Billton</v>
      </c>
    </row>
    <row r="697" spans="1:12" x14ac:dyDescent="0.25">
      <c r="A697" s="1">
        <v>45587</v>
      </c>
      <c r="B697">
        <v>1003</v>
      </c>
      <c r="C697" t="s">
        <v>10</v>
      </c>
      <c r="D697" t="s">
        <v>7</v>
      </c>
      <c r="E697" t="s">
        <v>12</v>
      </c>
      <c r="F697">
        <v>10</v>
      </c>
      <c r="G697" s="2">
        <v>10080</v>
      </c>
      <c r="H697" s="2">
        <v>3440</v>
      </c>
      <c r="I697" t="str">
        <f>_xlfn.XLOOKUP(tbl_Data[[#This Row],[Kundnr]],tbl_Kunder[Kundnr],tbl_Kunder[Kundnamn])</f>
        <v>Vårdia AB</v>
      </c>
      <c r="J697" t="str">
        <f>_xlfn.XLOOKUP(tbl_Data[[#This Row],[Kundnr]],tbl_Kunder[Kundnr],tbl_Kunder[Kundkategori])</f>
        <v>Offentligt</v>
      </c>
      <c r="K697" t="str">
        <f>_xlfn.XLOOKUP(tbl_Data[[#This Row],[Kundnr]],tbl_Kunder[Kundnr],tbl_Kunder[Region])</f>
        <v>Syd</v>
      </c>
      <c r="L697" t="str">
        <f>_xlfn.XLOOKUP(tbl_Data[[#This Row],[Kundnr]],tbl_Kunder[Kundnr],tbl_Kunder[Kundansvarig])</f>
        <v>Clint Billton</v>
      </c>
    </row>
    <row r="698" spans="1:12" x14ac:dyDescent="0.25">
      <c r="A698" s="1">
        <v>45182</v>
      </c>
      <c r="B698">
        <v>1003</v>
      </c>
      <c r="C698" t="s">
        <v>14</v>
      </c>
      <c r="D698" t="s">
        <v>15</v>
      </c>
      <c r="E698" t="s">
        <v>12</v>
      </c>
      <c r="F698">
        <v>10</v>
      </c>
      <c r="G698" s="2">
        <v>13440</v>
      </c>
      <c r="H698" s="2">
        <v>6080</v>
      </c>
      <c r="I698" t="str">
        <f>_xlfn.XLOOKUP(tbl_Data[[#This Row],[Kundnr]],tbl_Kunder[Kundnr],tbl_Kunder[Kundnamn])</f>
        <v>Vårdia AB</v>
      </c>
      <c r="J698" t="str">
        <f>_xlfn.XLOOKUP(tbl_Data[[#This Row],[Kundnr]],tbl_Kunder[Kundnr],tbl_Kunder[Kundkategori])</f>
        <v>Offentligt</v>
      </c>
      <c r="K698" t="str">
        <f>_xlfn.XLOOKUP(tbl_Data[[#This Row],[Kundnr]],tbl_Kunder[Kundnr],tbl_Kunder[Region])</f>
        <v>Syd</v>
      </c>
      <c r="L698" t="str">
        <f>_xlfn.XLOOKUP(tbl_Data[[#This Row],[Kundnr]],tbl_Kunder[Kundnr],tbl_Kunder[Kundansvarig])</f>
        <v>Clint Billton</v>
      </c>
    </row>
    <row r="699" spans="1:12" x14ac:dyDescent="0.25">
      <c r="A699" s="1">
        <v>45574</v>
      </c>
      <c r="B699">
        <v>1003</v>
      </c>
      <c r="C699" t="s">
        <v>14</v>
      </c>
      <c r="D699" t="s">
        <v>15</v>
      </c>
      <c r="E699" t="s">
        <v>12</v>
      </c>
      <c r="F699">
        <v>6</v>
      </c>
      <c r="G699" s="2">
        <v>8064</v>
      </c>
      <c r="H699" s="2">
        <v>3648</v>
      </c>
      <c r="I699" t="str">
        <f>_xlfn.XLOOKUP(tbl_Data[[#This Row],[Kundnr]],tbl_Kunder[Kundnr],tbl_Kunder[Kundnamn])</f>
        <v>Vårdia AB</v>
      </c>
      <c r="J699" t="str">
        <f>_xlfn.XLOOKUP(tbl_Data[[#This Row],[Kundnr]],tbl_Kunder[Kundnr],tbl_Kunder[Kundkategori])</f>
        <v>Offentligt</v>
      </c>
      <c r="K699" t="str">
        <f>_xlfn.XLOOKUP(tbl_Data[[#This Row],[Kundnr]],tbl_Kunder[Kundnr],tbl_Kunder[Region])</f>
        <v>Syd</v>
      </c>
      <c r="L699" t="str">
        <f>_xlfn.XLOOKUP(tbl_Data[[#This Row],[Kundnr]],tbl_Kunder[Kundnr],tbl_Kunder[Kundansvarig])</f>
        <v>Clint Billton</v>
      </c>
    </row>
    <row r="700" spans="1:12" x14ac:dyDescent="0.25">
      <c r="A700" s="1">
        <v>45229</v>
      </c>
      <c r="B700">
        <v>1002</v>
      </c>
      <c r="C700" t="s">
        <v>10</v>
      </c>
      <c r="D700" t="s">
        <v>7</v>
      </c>
      <c r="E700" t="s">
        <v>8</v>
      </c>
      <c r="F700">
        <v>23</v>
      </c>
      <c r="G700" s="2">
        <v>20976</v>
      </c>
      <c r="H700" s="2">
        <v>5704</v>
      </c>
      <c r="I700" t="str">
        <f>_xlfn.XLOOKUP(tbl_Data[[#This Row],[Kundnr]],tbl_Kunder[Kundnr],tbl_Kunder[Kundnamn])</f>
        <v>Brellboxy AB</v>
      </c>
      <c r="J700" t="str">
        <f>_xlfn.XLOOKUP(tbl_Data[[#This Row],[Kundnr]],tbl_Kunder[Kundnr],tbl_Kunder[Kundkategori])</f>
        <v>IT- och telecom</v>
      </c>
      <c r="K700" t="str">
        <f>_xlfn.XLOOKUP(tbl_Data[[#This Row],[Kundnr]],tbl_Kunder[Kundnr],tbl_Kunder[Region])</f>
        <v>Syd</v>
      </c>
      <c r="L700" t="str">
        <f>_xlfn.XLOOKUP(tbl_Data[[#This Row],[Kundnr]],tbl_Kunder[Kundnr],tbl_Kunder[Kundansvarig])</f>
        <v>Mac Winson</v>
      </c>
    </row>
    <row r="701" spans="1:12" x14ac:dyDescent="0.25">
      <c r="A701" s="1">
        <v>45633</v>
      </c>
      <c r="B701">
        <v>1001</v>
      </c>
      <c r="C701" t="s">
        <v>20</v>
      </c>
      <c r="D701" t="s">
        <v>15</v>
      </c>
      <c r="E701" t="s">
        <v>8</v>
      </c>
      <c r="F701">
        <v>11</v>
      </c>
      <c r="G701" s="2">
        <v>18189.600000000002</v>
      </c>
      <c r="H701" s="2">
        <v>8861.6000000000022</v>
      </c>
      <c r="I701" t="str">
        <f>_xlfn.XLOOKUP(tbl_Data[[#This Row],[Kundnr]],tbl_Kunder[Kundnr],tbl_Kunder[Kundnamn])</f>
        <v>Telefonera Mera AB</v>
      </c>
      <c r="J701" t="str">
        <f>_xlfn.XLOOKUP(tbl_Data[[#This Row],[Kundnr]],tbl_Kunder[Kundnr],tbl_Kunder[Kundkategori])</f>
        <v>IT- och telecom</v>
      </c>
      <c r="K701" t="str">
        <f>_xlfn.XLOOKUP(tbl_Data[[#This Row],[Kundnr]],tbl_Kunder[Kundnr],tbl_Kunder[Region])</f>
        <v>Väst</v>
      </c>
      <c r="L701" t="str">
        <f>_xlfn.XLOOKUP(tbl_Data[[#This Row],[Kundnr]],tbl_Kunder[Kundnr],tbl_Kunder[Kundansvarig])</f>
        <v>Mac Winson</v>
      </c>
    </row>
    <row r="702" spans="1:12" x14ac:dyDescent="0.25">
      <c r="A702" s="1">
        <v>45232</v>
      </c>
      <c r="B702">
        <v>1010</v>
      </c>
      <c r="C702" t="s">
        <v>14</v>
      </c>
      <c r="D702" t="s">
        <v>15</v>
      </c>
      <c r="E702" t="s">
        <v>17</v>
      </c>
      <c r="F702">
        <v>17</v>
      </c>
      <c r="G702" s="2">
        <v>17190.400000000001</v>
      </c>
      <c r="H702" s="2">
        <v>4678.4000000000015</v>
      </c>
      <c r="I702" t="str">
        <f>_xlfn.XLOOKUP(tbl_Data[[#This Row],[Kundnr]],tbl_Kunder[Kundnr],tbl_Kunder[Kundnamn])</f>
        <v>Trollerilådan AB</v>
      </c>
      <c r="J702" t="str">
        <f>_xlfn.XLOOKUP(tbl_Data[[#This Row],[Kundnr]],tbl_Kunder[Kundnr],tbl_Kunder[Kundkategori])</f>
        <v>Livsmedel</v>
      </c>
      <c r="K702" t="str">
        <f>_xlfn.XLOOKUP(tbl_Data[[#This Row],[Kundnr]],tbl_Kunder[Kundnr],tbl_Kunder[Region])</f>
        <v>Syd</v>
      </c>
      <c r="L702" t="str">
        <f>_xlfn.XLOOKUP(tbl_Data[[#This Row],[Kundnr]],tbl_Kunder[Kundnr],tbl_Kunder[Kundansvarig])</f>
        <v>Malte Svensson</v>
      </c>
    </row>
    <row r="703" spans="1:12" x14ac:dyDescent="0.25">
      <c r="A703" s="1">
        <v>45588</v>
      </c>
      <c r="B703">
        <v>1006</v>
      </c>
      <c r="C703" t="s">
        <v>21</v>
      </c>
      <c r="D703" t="s">
        <v>7</v>
      </c>
      <c r="E703" t="s">
        <v>17</v>
      </c>
      <c r="F703">
        <v>8</v>
      </c>
      <c r="G703" s="2">
        <v>7776</v>
      </c>
      <c r="H703" s="2">
        <v>2272</v>
      </c>
      <c r="I703" t="str">
        <f>_xlfn.XLOOKUP(tbl_Data[[#This Row],[Kundnr]],tbl_Kunder[Kundnr],tbl_Kunder[Kundnamn])</f>
        <v>Allcto AB</v>
      </c>
      <c r="J703" t="str">
        <f>_xlfn.XLOOKUP(tbl_Data[[#This Row],[Kundnr]],tbl_Kunder[Kundnr],tbl_Kunder[Kundkategori])</f>
        <v>Livsmedel</v>
      </c>
      <c r="K703" t="str">
        <f>_xlfn.XLOOKUP(tbl_Data[[#This Row],[Kundnr]],tbl_Kunder[Kundnr],tbl_Kunder[Region])</f>
        <v>Öst</v>
      </c>
      <c r="L703" t="str">
        <f>_xlfn.XLOOKUP(tbl_Data[[#This Row],[Kundnr]],tbl_Kunder[Kundnr],tbl_Kunder[Kundansvarig])</f>
        <v>Malte Svensson</v>
      </c>
    </row>
    <row r="704" spans="1:12" x14ac:dyDescent="0.25">
      <c r="A704" s="1">
        <v>44981</v>
      </c>
      <c r="B704">
        <v>1005</v>
      </c>
      <c r="C704" t="s">
        <v>21</v>
      </c>
      <c r="D704" t="s">
        <v>7</v>
      </c>
      <c r="E704" t="s">
        <v>8</v>
      </c>
      <c r="F704">
        <v>15</v>
      </c>
      <c r="G704" s="2">
        <v>16686</v>
      </c>
      <c r="H704" s="2">
        <v>6366</v>
      </c>
      <c r="I704" t="str">
        <f>_xlfn.XLOOKUP(tbl_Data[[#This Row],[Kundnr]],tbl_Kunder[Kundnr],tbl_Kunder[Kundnamn])</f>
        <v>Prefolkia AB</v>
      </c>
      <c r="J704" t="str">
        <f>_xlfn.XLOOKUP(tbl_Data[[#This Row],[Kundnr]],tbl_Kunder[Kundnr],tbl_Kunder[Kundkategori])</f>
        <v>IT- och telecom</v>
      </c>
      <c r="K704" t="str">
        <f>_xlfn.XLOOKUP(tbl_Data[[#This Row],[Kundnr]],tbl_Kunder[Kundnr],tbl_Kunder[Region])</f>
        <v>Öst</v>
      </c>
      <c r="L704" t="str">
        <f>_xlfn.XLOOKUP(tbl_Data[[#This Row],[Kundnr]],tbl_Kunder[Kundnr],tbl_Kunder[Kundansvarig])</f>
        <v>Mac Winson</v>
      </c>
    </row>
    <row r="705" spans="1:12" x14ac:dyDescent="0.25">
      <c r="A705" s="1">
        <v>45011</v>
      </c>
      <c r="B705">
        <v>1004</v>
      </c>
      <c r="C705" t="s">
        <v>21</v>
      </c>
      <c r="D705" t="s">
        <v>7</v>
      </c>
      <c r="E705" t="s">
        <v>16</v>
      </c>
      <c r="F705">
        <v>14</v>
      </c>
      <c r="G705" s="2">
        <v>16632</v>
      </c>
      <c r="H705" s="2">
        <v>7000</v>
      </c>
      <c r="I705" t="str">
        <f>_xlfn.XLOOKUP(tbl_Data[[#This Row],[Kundnr]],tbl_Kunder[Kundnr],tbl_Kunder[Kundnamn])</f>
        <v>Mellerix AB</v>
      </c>
      <c r="J705" t="str">
        <f>_xlfn.XLOOKUP(tbl_Data[[#This Row],[Kundnr]],tbl_Kunder[Kundnr],tbl_Kunder[Kundkategori])</f>
        <v>Tillverkning</v>
      </c>
      <c r="K705" t="str">
        <f>_xlfn.XLOOKUP(tbl_Data[[#This Row],[Kundnr]],tbl_Kunder[Kundnr],tbl_Kunder[Region])</f>
        <v>Syd</v>
      </c>
      <c r="L705" t="str">
        <f>_xlfn.XLOOKUP(tbl_Data[[#This Row],[Kundnr]],tbl_Kunder[Kundnr],tbl_Kunder[Kundansvarig])</f>
        <v>Manne Faktursson</v>
      </c>
    </row>
    <row r="706" spans="1:12" x14ac:dyDescent="0.25">
      <c r="A706" s="1">
        <v>45445</v>
      </c>
      <c r="B706">
        <v>1007</v>
      </c>
      <c r="C706" t="s">
        <v>14</v>
      </c>
      <c r="D706" t="s">
        <v>15</v>
      </c>
      <c r="E706" t="s">
        <v>16</v>
      </c>
      <c r="F706">
        <v>10</v>
      </c>
      <c r="G706" s="2">
        <v>10880</v>
      </c>
      <c r="H706" s="2">
        <v>3520</v>
      </c>
      <c r="I706" t="str">
        <f>_xlfn.XLOOKUP(tbl_Data[[#This Row],[Kundnr]],tbl_Kunder[Kundnr],tbl_Kunder[Kundnamn])</f>
        <v>Rellaxion AB</v>
      </c>
      <c r="J706" t="str">
        <f>_xlfn.XLOOKUP(tbl_Data[[#This Row],[Kundnr]],tbl_Kunder[Kundnr],tbl_Kunder[Kundkategori])</f>
        <v>Tillverkning</v>
      </c>
      <c r="K706" t="str">
        <f>_xlfn.XLOOKUP(tbl_Data[[#This Row],[Kundnr]],tbl_Kunder[Kundnr],tbl_Kunder[Region])</f>
        <v>Väst</v>
      </c>
      <c r="L706" t="str">
        <f>_xlfn.XLOOKUP(tbl_Data[[#This Row],[Kundnr]],tbl_Kunder[Kundnr],tbl_Kunder[Kundansvarig])</f>
        <v>Manne Faktursson</v>
      </c>
    </row>
    <row r="707" spans="1:12" x14ac:dyDescent="0.25">
      <c r="A707" s="1">
        <v>45656</v>
      </c>
      <c r="B707">
        <v>1011</v>
      </c>
      <c r="C707" t="s">
        <v>21</v>
      </c>
      <c r="D707" t="s">
        <v>7</v>
      </c>
      <c r="E707" t="s">
        <v>12</v>
      </c>
      <c r="F707">
        <v>28</v>
      </c>
      <c r="G707" s="2">
        <v>29937.600000000002</v>
      </c>
      <c r="H707" s="2">
        <v>10673.600000000002</v>
      </c>
      <c r="I707" t="str">
        <f>_xlfn.XLOOKUP(tbl_Data[[#This Row],[Kundnr]],tbl_Kunder[Kundnr],tbl_Kunder[Kundnamn])</f>
        <v>Skolia AB</v>
      </c>
      <c r="J707" t="str">
        <f>_xlfn.XLOOKUP(tbl_Data[[#This Row],[Kundnr]],tbl_Kunder[Kundnr],tbl_Kunder[Kundkategori])</f>
        <v>Offentligt</v>
      </c>
      <c r="K707" t="str">
        <f>_xlfn.XLOOKUP(tbl_Data[[#This Row],[Kundnr]],tbl_Kunder[Kundnr],tbl_Kunder[Region])</f>
        <v>Öst</v>
      </c>
      <c r="L707" t="str">
        <f>_xlfn.XLOOKUP(tbl_Data[[#This Row],[Kundnr]],tbl_Kunder[Kundnr],tbl_Kunder[Kundansvarig])</f>
        <v>Clint Billton</v>
      </c>
    </row>
    <row r="708" spans="1:12" x14ac:dyDescent="0.25">
      <c r="A708" s="1">
        <v>45251</v>
      </c>
      <c r="B708">
        <v>1001</v>
      </c>
      <c r="C708" t="s">
        <v>23</v>
      </c>
      <c r="D708" t="s">
        <v>15</v>
      </c>
      <c r="E708" t="s">
        <v>8</v>
      </c>
      <c r="F708">
        <v>9</v>
      </c>
      <c r="G708" s="2">
        <v>13356</v>
      </c>
      <c r="H708" s="2">
        <v>6516</v>
      </c>
      <c r="I708" t="str">
        <f>_xlfn.XLOOKUP(tbl_Data[[#This Row],[Kundnr]],tbl_Kunder[Kundnr],tbl_Kunder[Kundnamn])</f>
        <v>Telefonera Mera AB</v>
      </c>
      <c r="J708" t="str">
        <f>_xlfn.XLOOKUP(tbl_Data[[#This Row],[Kundnr]],tbl_Kunder[Kundnr],tbl_Kunder[Kundkategori])</f>
        <v>IT- och telecom</v>
      </c>
      <c r="K708" t="str">
        <f>_xlfn.XLOOKUP(tbl_Data[[#This Row],[Kundnr]],tbl_Kunder[Kundnr],tbl_Kunder[Region])</f>
        <v>Väst</v>
      </c>
      <c r="L708" t="str">
        <f>_xlfn.XLOOKUP(tbl_Data[[#This Row],[Kundnr]],tbl_Kunder[Kundnr],tbl_Kunder[Kundansvarig])</f>
        <v>Mac Winson</v>
      </c>
    </row>
    <row r="709" spans="1:12" x14ac:dyDescent="0.25">
      <c r="A709" s="1">
        <v>45434</v>
      </c>
      <c r="B709">
        <v>1005</v>
      </c>
      <c r="C709" t="s">
        <v>14</v>
      </c>
      <c r="D709" t="s">
        <v>15</v>
      </c>
      <c r="E709" t="s">
        <v>8</v>
      </c>
      <c r="F709">
        <v>27</v>
      </c>
      <c r="G709" s="2">
        <v>35596.800000000003</v>
      </c>
      <c r="H709" s="2">
        <v>15724.800000000003</v>
      </c>
      <c r="I709" t="str">
        <f>_xlfn.XLOOKUP(tbl_Data[[#This Row],[Kundnr]],tbl_Kunder[Kundnr],tbl_Kunder[Kundnamn])</f>
        <v>Prefolkia AB</v>
      </c>
      <c r="J709" t="str">
        <f>_xlfn.XLOOKUP(tbl_Data[[#This Row],[Kundnr]],tbl_Kunder[Kundnr],tbl_Kunder[Kundkategori])</f>
        <v>IT- och telecom</v>
      </c>
      <c r="K709" t="str">
        <f>_xlfn.XLOOKUP(tbl_Data[[#This Row],[Kundnr]],tbl_Kunder[Kundnr],tbl_Kunder[Region])</f>
        <v>Öst</v>
      </c>
      <c r="L709" t="str">
        <f>_xlfn.XLOOKUP(tbl_Data[[#This Row],[Kundnr]],tbl_Kunder[Kundnr],tbl_Kunder[Kundansvarig])</f>
        <v>Mac Winson</v>
      </c>
    </row>
    <row r="710" spans="1:12" x14ac:dyDescent="0.25">
      <c r="A710" s="1">
        <v>45003</v>
      </c>
      <c r="B710">
        <v>1006</v>
      </c>
      <c r="C710" t="s">
        <v>19</v>
      </c>
      <c r="D710" t="s">
        <v>7</v>
      </c>
      <c r="E710" t="s">
        <v>17</v>
      </c>
      <c r="F710">
        <v>11</v>
      </c>
      <c r="G710" s="2">
        <v>11484</v>
      </c>
      <c r="H710" s="2">
        <v>4004</v>
      </c>
      <c r="I710" t="str">
        <f>_xlfn.XLOOKUP(tbl_Data[[#This Row],[Kundnr]],tbl_Kunder[Kundnr],tbl_Kunder[Kundnamn])</f>
        <v>Allcto AB</v>
      </c>
      <c r="J710" t="str">
        <f>_xlfn.XLOOKUP(tbl_Data[[#This Row],[Kundnr]],tbl_Kunder[Kundnr],tbl_Kunder[Kundkategori])</f>
        <v>Livsmedel</v>
      </c>
      <c r="K710" t="str">
        <f>_xlfn.XLOOKUP(tbl_Data[[#This Row],[Kundnr]],tbl_Kunder[Kundnr],tbl_Kunder[Region])</f>
        <v>Öst</v>
      </c>
      <c r="L710" t="str">
        <f>_xlfn.XLOOKUP(tbl_Data[[#This Row],[Kundnr]],tbl_Kunder[Kundnr],tbl_Kunder[Kundansvarig])</f>
        <v>Malte Svensson</v>
      </c>
    </row>
    <row r="711" spans="1:12" x14ac:dyDescent="0.25">
      <c r="A711" s="1">
        <v>45205</v>
      </c>
      <c r="B711">
        <v>1008</v>
      </c>
      <c r="C711" t="s">
        <v>10</v>
      </c>
      <c r="D711" t="s">
        <v>7</v>
      </c>
      <c r="E711" t="s">
        <v>17</v>
      </c>
      <c r="F711">
        <v>16</v>
      </c>
      <c r="G711" s="2">
        <v>15360</v>
      </c>
      <c r="H711" s="2">
        <v>4736</v>
      </c>
      <c r="I711" t="str">
        <f>_xlfn.XLOOKUP(tbl_Data[[#This Row],[Kundnr]],tbl_Kunder[Kundnr],tbl_Kunder[Kundnamn])</f>
        <v>Rödtand AB</v>
      </c>
      <c r="J711" t="str">
        <f>_xlfn.XLOOKUP(tbl_Data[[#This Row],[Kundnr]],tbl_Kunder[Kundnr],tbl_Kunder[Kundkategori])</f>
        <v>Livsmedel</v>
      </c>
      <c r="K711" t="str">
        <f>_xlfn.XLOOKUP(tbl_Data[[#This Row],[Kundnr]],tbl_Kunder[Kundnr],tbl_Kunder[Region])</f>
        <v>Väst</v>
      </c>
      <c r="L711" t="str">
        <f>_xlfn.XLOOKUP(tbl_Data[[#This Row],[Kundnr]],tbl_Kunder[Kundnr],tbl_Kunder[Kundansvarig])</f>
        <v>Malte Svensson</v>
      </c>
    </row>
    <row r="712" spans="1:12" x14ac:dyDescent="0.25">
      <c r="A712" s="1">
        <v>45411</v>
      </c>
      <c r="B712">
        <v>1003</v>
      </c>
      <c r="C712" t="s">
        <v>14</v>
      </c>
      <c r="D712" t="s">
        <v>15</v>
      </c>
      <c r="E712" t="s">
        <v>12</v>
      </c>
      <c r="F712">
        <v>17</v>
      </c>
      <c r="G712" s="2">
        <v>22848</v>
      </c>
      <c r="H712" s="2">
        <v>10336</v>
      </c>
      <c r="I712" t="str">
        <f>_xlfn.XLOOKUP(tbl_Data[[#This Row],[Kundnr]],tbl_Kunder[Kundnr],tbl_Kunder[Kundnamn])</f>
        <v>Vårdia AB</v>
      </c>
      <c r="J712" t="str">
        <f>_xlfn.XLOOKUP(tbl_Data[[#This Row],[Kundnr]],tbl_Kunder[Kundnr],tbl_Kunder[Kundkategori])</f>
        <v>Offentligt</v>
      </c>
      <c r="K712" t="str">
        <f>_xlfn.XLOOKUP(tbl_Data[[#This Row],[Kundnr]],tbl_Kunder[Kundnr],tbl_Kunder[Region])</f>
        <v>Syd</v>
      </c>
      <c r="L712" t="str">
        <f>_xlfn.XLOOKUP(tbl_Data[[#This Row],[Kundnr]],tbl_Kunder[Kundnr],tbl_Kunder[Kundansvarig])</f>
        <v>Clint Billton</v>
      </c>
    </row>
    <row r="713" spans="1:12" x14ac:dyDescent="0.25">
      <c r="A713" s="1">
        <v>45274</v>
      </c>
      <c r="B713">
        <v>1001</v>
      </c>
      <c r="C713" t="s">
        <v>19</v>
      </c>
      <c r="D713" t="s">
        <v>7</v>
      </c>
      <c r="E713" t="s">
        <v>8</v>
      </c>
      <c r="F713">
        <v>9</v>
      </c>
      <c r="G713" s="2">
        <v>11066.400000000001</v>
      </c>
      <c r="H713" s="2">
        <v>4946.4000000000015</v>
      </c>
      <c r="I713" t="str">
        <f>_xlfn.XLOOKUP(tbl_Data[[#This Row],[Kundnr]],tbl_Kunder[Kundnr],tbl_Kunder[Kundnamn])</f>
        <v>Telefonera Mera AB</v>
      </c>
      <c r="J713" t="str">
        <f>_xlfn.XLOOKUP(tbl_Data[[#This Row],[Kundnr]],tbl_Kunder[Kundnr],tbl_Kunder[Kundkategori])</f>
        <v>IT- och telecom</v>
      </c>
      <c r="K713" t="str">
        <f>_xlfn.XLOOKUP(tbl_Data[[#This Row],[Kundnr]],tbl_Kunder[Kundnr],tbl_Kunder[Region])</f>
        <v>Väst</v>
      </c>
      <c r="L713" t="str">
        <f>_xlfn.XLOOKUP(tbl_Data[[#This Row],[Kundnr]],tbl_Kunder[Kundnr],tbl_Kunder[Kundansvarig])</f>
        <v>Mac Winson</v>
      </c>
    </row>
    <row r="714" spans="1:12" x14ac:dyDescent="0.25">
      <c r="A714" s="1">
        <v>45293</v>
      </c>
      <c r="B714">
        <v>1008</v>
      </c>
      <c r="C714" t="s">
        <v>23</v>
      </c>
      <c r="D714" t="s">
        <v>15</v>
      </c>
      <c r="E714" t="s">
        <v>17</v>
      </c>
      <c r="F714">
        <v>9</v>
      </c>
      <c r="G714" s="2">
        <v>12600</v>
      </c>
      <c r="H714" s="2">
        <v>5760</v>
      </c>
      <c r="I714" t="str">
        <f>_xlfn.XLOOKUP(tbl_Data[[#This Row],[Kundnr]],tbl_Kunder[Kundnr],tbl_Kunder[Kundnamn])</f>
        <v>Rödtand AB</v>
      </c>
      <c r="J714" t="str">
        <f>_xlfn.XLOOKUP(tbl_Data[[#This Row],[Kundnr]],tbl_Kunder[Kundnr],tbl_Kunder[Kundkategori])</f>
        <v>Livsmedel</v>
      </c>
      <c r="K714" t="str">
        <f>_xlfn.XLOOKUP(tbl_Data[[#This Row],[Kundnr]],tbl_Kunder[Kundnr],tbl_Kunder[Region])</f>
        <v>Väst</v>
      </c>
      <c r="L714" t="str">
        <f>_xlfn.XLOOKUP(tbl_Data[[#This Row],[Kundnr]],tbl_Kunder[Kundnr],tbl_Kunder[Kundansvarig])</f>
        <v>Malte Svensson</v>
      </c>
    </row>
    <row r="715" spans="1:12" x14ac:dyDescent="0.25">
      <c r="A715" s="1">
        <v>44986</v>
      </c>
      <c r="B715">
        <v>1007</v>
      </c>
      <c r="C715" t="s">
        <v>10</v>
      </c>
      <c r="D715" t="s">
        <v>7</v>
      </c>
      <c r="E715" t="s">
        <v>16</v>
      </c>
      <c r="F715">
        <v>25</v>
      </c>
      <c r="G715" s="2">
        <v>20400</v>
      </c>
      <c r="H715" s="2">
        <v>3800</v>
      </c>
      <c r="I715" t="str">
        <f>_xlfn.XLOOKUP(tbl_Data[[#This Row],[Kundnr]],tbl_Kunder[Kundnr],tbl_Kunder[Kundnamn])</f>
        <v>Rellaxion AB</v>
      </c>
      <c r="J715" t="str">
        <f>_xlfn.XLOOKUP(tbl_Data[[#This Row],[Kundnr]],tbl_Kunder[Kundnr],tbl_Kunder[Kundkategori])</f>
        <v>Tillverkning</v>
      </c>
      <c r="K715" t="str">
        <f>_xlfn.XLOOKUP(tbl_Data[[#This Row],[Kundnr]],tbl_Kunder[Kundnr],tbl_Kunder[Region])</f>
        <v>Väst</v>
      </c>
      <c r="L715" t="str">
        <f>_xlfn.XLOOKUP(tbl_Data[[#This Row],[Kundnr]],tbl_Kunder[Kundnr],tbl_Kunder[Kundansvarig])</f>
        <v>Manne Faktursson</v>
      </c>
    </row>
    <row r="716" spans="1:12" x14ac:dyDescent="0.25">
      <c r="A716" s="1">
        <v>45644</v>
      </c>
      <c r="B716">
        <v>1005</v>
      </c>
      <c r="C716" t="s">
        <v>19</v>
      </c>
      <c r="D716" t="s">
        <v>7</v>
      </c>
      <c r="E716" t="s">
        <v>8</v>
      </c>
      <c r="F716">
        <v>11</v>
      </c>
      <c r="G716" s="2">
        <v>13142.8</v>
      </c>
      <c r="H716" s="2">
        <v>5662.7999999999993</v>
      </c>
      <c r="I716" t="str">
        <f>_xlfn.XLOOKUP(tbl_Data[[#This Row],[Kundnr]],tbl_Kunder[Kundnr],tbl_Kunder[Kundnamn])</f>
        <v>Prefolkia AB</v>
      </c>
      <c r="J716" t="str">
        <f>_xlfn.XLOOKUP(tbl_Data[[#This Row],[Kundnr]],tbl_Kunder[Kundnr],tbl_Kunder[Kundkategori])</f>
        <v>IT- och telecom</v>
      </c>
      <c r="K716" t="str">
        <f>_xlfn.XLOOKUP(tbl_Data[[#This Row],[Kundnr]],tbl_Kunder[Kundnr],tbl_Kunder[Region])</f>
        <v>Öst</v>
      </c>
      <c r="L716" t="str">
        <f>_xlfn.XLOOKUP(tbl_Data[[#This Row],[Kundnr]],tbl_Kunder[Kundnr],tbl_Kunder[Kundansvarig])</f>
        <v>Mac Winson</v>
      </c>
    </row>
    <row r="717" spans="1:12" x14ac:dyDescent="0.25">
      <c r="A717" s="1">
        <v>45582</v>
      </c>
      <c r="B717">
        <v>1003</v>
      </c>
      <c r="C717" t="s">
        <v>10</v>
      </c>
      <c r="D717" t="s">
        <v>7</v>
      </c>
      <c r="E717" t="s">
        <v>12</v>
      </c>
      <c r="F717">
        <v>25</v>
      </c>
      <c r="G717" s="2">
        <v>25200</v>
      </c>
      <c r="H717" s="2">
        <v>8600</v>
      </c>
      <c r="I717" t="str">
        <f>_xlfn.XLOOKUP(tbl_Data[[#This Row],[Kundnr]],tbl_Kunder[Kundnr],tbl_Kunder[Kundnamn])</f>
        <v>Vårdia AB</v>
      </c>
      <c r="J717" t="str">
        <f>_xlfn.XLOOKUP(tbl_Data[[#This Row],[Kundnr]],tbl_Kunder[Kundnr],tbl_Kunder[Kundkategori])</f>
        <v>Offentligt</v>
      </c>
      <c r="K717" t="str">
        <f>_xlfn.XLOOKUP(tbl_Data[[#This Row],[Kundnr]],tbl_Kunder[Kundnr],tbl_Kunder[Region])</f>
        <v>Syd</v>
      </c>
      <c r="L717" t="str">
        <f>_xlfn.XLOOKUP(tbl_Data[[#This Row],[Kundnr]],tbl_Kunder[Kundnr],tbl_Kunder[Kundansvarig])</f>
        <v>Clint Billton</v>
      </c>
    </row>
    <row r="718" spans="1:12" x14ac:dyDescent="0.25">
      <c r="A718" s="1">
        <v>45187</v>
      </c>
      <c r="B718">
        <v>1010</v>
      </c>
      <c r="C718" t="s">
        <v>6</v>
      </c>
      <c r="D718" t="s">
        <v>7</v>
      </c>
      <c r="E718" t="s">
        <v>17</v>
      </c>
      <c r="F718">
        <v>12</v>
      </c>
      <c r="G718" s="2">
        <v>11755.2</v>
      </c>
      <c r="H718" s="2">
        <v>4555.2000000000007</v>
      </c>
      <c r="I718" t="str">
        <f>_xlfn.XLOOKUP(tbl_Data[[#This Row],[Kundnr]],tbl_Kunder[Kundnr],tbl_Kunder[Kundnamn])</f>
        <v>Trollerilådan AB</v>
      </c>
      <c r="J718" t="str">
        <f>_xlfn.XLOOKUP(tbl_Data[[#This Row],[Kundnr]],tbl_Kunder[Kundnr],tbl_Kunder[Kundkategori])</f>
        <v>Livsmedel</v>
      </c>
      <c r="K718" t="str">
        <f>_xlfn.XLOOKUP(tbl_Data[[#This Row],[Kundnr]],tbl_Kunder[Kundnr],tbl_Kunder[Region])</f>
        <v>Syd</v>
      </c>
      <c r="L718" t="str">
        <f>_xlfn.XLOOKUP(tbl_Data[[#This Row],[Kundnr]],tbl_Kunder[Kundnr],tbl_Kunder[Kundansvarig])</f>
        <v>Malte Svensson</v>
      </c>
    </row>
    <row r="719" spans="1:12" x14ac:dyDescent="0.25">
      <c r="A719" s="1">
        <v>44972</v>
      </c>
      <c r="B719">
        <v>1004</v>
      </c>
      <c r="C719" t="s">
        <v>14</v>
      </c>
      <c r="D719" t="s">
        <v>15</v>
      </c>
      <c r="E719" t="s">
        <v>16</v>
      </c>
      <c r="F719">
        <v>6</v>
      </c>
      <c r="G719" s="2">
        <v>8448</v>
      </c>
      <c r="H719" s="2">
        <v>4032</v>
      </c>
      <c r="I719" t="str">
        <f>_xlfn.XLOOKUP(tbl_Data[[#This Row],[Kundnr]],tbl_Kunder[Kundnr],tbl_Kunder[Kundnamn])</f>
        <v>Mellerix AB</v>
      </c>
      <c r="J719" t="str">
        <f>_xlfn.XLOOKUP(tbl_Data[[#This Row],[Kundnr]],tbl_Kunder[Kundnr],tbl_Kunder[Kundkategori])</f>
        <v>Tillverkning</v>
      </c>
      <c r="K719" t="str">
        <f>_xlfn.XLOOKUP(tbl_Data[[#This Row],[Kundnr]],tbl_Kunder[Kundnr],tbl_Kunder[Region])</f>
        <v>Syd</v>
      </c>
      <c r="L719" t="str">
        <f>_xlfn.XLOOKUP(tbl_Data[[#This Row],[Kundnr]],tbl_Kunder[Kundnr],tbl_Kunder[Kundansvarig])</f>
        <v>Manne Faktursson</v>
      </c>
    </row>
    <row r="720" spans="1:12" x14ac:dyDescent="0.25">
      <c r="A720" s="1">
        <v>45071</v>
      </c>
      <c r="B720">
        <v>1009</v>
      </c>
      <c r="C720" t="s">
        <v>20</v>
      </c>
      <c r="D720" t="s">
        <v>15</v>
      </c>
      <c r="E720" t="s">
        <v>16</v>
      </c>
      <c r="F720">
        <v>18</v>
      </c>
      <c r="G720" s="2">
        <v>26956.799999999999</v>
      </c>
      <c r="H720" s="2">
        <v>11692.8</v>
      </c>
      <c r="I720" t="str">
        <f>_xlfn.XLOOKUP(tbl_Data[[#This Row],[Kundnr]],tbl_Kunder[Kundnr],tbl_Kunder[Kundnamn])</f>
        <v>Bollberga AB</v>
      </c>
      <c r="J720" t="str">
        <f>_xlfn.XLOOKUP(tbl_Data[[#This Row],[Kundnr]],tbl_Kunder[Kundnr],tbl_Kunder[Kundkategori])</f>
        <v>Tillverkning</v>
      </c>
      <c r="K720" t="str">
        <f>_xlfn.XLOOKUP(tbl_Data[[#This Row],[Kundnr]],tbl_Kunder[Kundnr],tbl_Kunder[Region])</f>
        <v>Öst</v>
      </c>
      <c r="L720" t="str">
        <f>_xlfn.XLOOKUP(tbl_Data[[#This Row],[Kundnr]],tbl_Kunder[Kundnr],tbl_Kunder[Kundansvarig])</f>
        <v>Manne Faktursson</v>
      </c>
    </row>
    <row r="721" spans="1:12" x14ac:dyDescent="0.25">
      <c r="A721" s="1">
        <v>45038</v>
      </c>
      <c r="B721">
        <v>1004</v>
      </c>
      <c r="C721" t="s">
        <v>20</v>
      </c>
      <c r="D721" t="s">
        <v>15</v>
      </c>
      <c r="E721" t="s">
        <v>16</v>
      </c>
      <c r="F721">
        <v>1</v>
      </c>
      <c r="G721" s="2">
        <v>1716.0000000000002</v>
      </c>
      <c r="H721" s="2">
        <v>868.00000000000023</v>
      </c>
      <c r="I721" t="str">
        <f>_xlfn.XLOOKUP(tbl_Data[[#This Row],[Kundnr]],tbl_Kunder[Kundnr],tbl_Kunder[Kundnamn])</f>
        <v>Mellerix AB</v>
      </c>
      <c r="J721" t="str">
        <f>_xlfn.XLOOKUP(tbl_Data[[#This Row],[Kundnr]],tbl_Kunder[Kundnr],tbl_Kunder[Kundkategori])</f>
        <v>Tillverkning</v>
      </c>
      <c r="K721" t="str">
        <f>_xlfn.XLOOKUP(tbl_Data[[#This Row],[Kundnr]],tbl_Kunder[Kundnr],tbl_Kunder[Region])</f>
        <v>Syd</v>
      </c>
      <c r="L721" t="str">
        <f>_xlfn.XLOOKUP(tbl_Data[[#This Row],[Kundnr]],tbl_Kunder[Kundnr],tbl_Kunder[Kundansvarig])</f>
        <v>Manne Faktursson</v>
      </c>
    </row>
    <row r="722" spans="1:12" x14ac:dyDescent="0.25">
      <c r="A722" s="1">
        <v>45282</v>
      </c>
      <c r="B722">
        <v>1004</v>
      </c>
      <c r="C722" t="s">
        <v>19</v>
      </c>
      <c r="D722" t="s">
        <v>7</v>
      </c>
      <c r="E722" t="s">
        <v>16</v>
      </c>
      <c r="F722">
        <v>6</v>
      </c>
      <c r="G722" s="2">
        <v>7656</v>
      </c>
      <c r="H722" s="2">
        <v>3576</v>
      </c>
      <c r="I722" t="str">
        <f>_xlfn.XLOOKUP(tbl_Data[[#This Row],[Kundnr]],tbl_Kunder[Kundnr],tbl_Kunder[Kundnamn])</f>
        <v>Mellerix AB</v>
      </c>
      <c r="J722" t="str">
        <f>_xlfn.XLOOKUP(tbl_Data[[#This Row],[Kundnr]],tbl_Kunder[Kundnr],tbl_Kunder[Kundkategori])</f>
        <v>Tillverkning</v>
      </c>
      <c r="K722" t="str">
        <f>_xlfn.XLOOKUP(tbl_Data[[#This Row],[Kundnr]],tbl_Kunder[Kundnr],tbl_Kunder[Region])</f>
        <v>Syd</v>
      </c>
      <c r="L722" t="str">
        <f>_xlfn.XLOOKUP(tbl_Data[[#This Row],[Kundnr]],tbl_Kunder[Kundnr],tbl_Kunder[Kundansvarig])</f>
        <v>Manne Faktursson</v>
      </c>
    </row>
    <row r="723" spans="1:12" x14ac:dyDescent="0.25">
      <c r="A723" s="1">
        <v>45367</v>
      </c>
      <c r="B723">
        <v>1003</v>
      </c>
      <c r="C723" t="s">
        <v>14</v>
      </c>
      <c r="D723" t="s">
        <v>15</v>
      </c>
      <c r="E723" t="s">
        <v>12</v>
      </c>
      <c r="F723">
        <v>4</v>
      </c>
      <c r="G723" s="2">
        <v>5376</v>
      </c>
      <c r="H723" s="2">
        <v>2432</v>
      </c>
      <c r="I723" t="str">
        <f>_xlfn.XLOOKUP(tbl_Data[[#This Row],[Kundnr]],tbl_Kunder[Kundnr],tbl_Kunder[Kundnamn])</f>
        <v>Vårdia AB</v>
      </c>
      <c r="J723" t="str">
        <f>_xlfn.XLOOKUP(tbl_Data[[#This Row],[Kundnr]],tbl_Kunder[Kundnr],tbl_Kunder[Kundkategori])</f>
        <v>Offentligt</v>
      </c>
      <c r="K723" t="str">
        <f>_xlfn.XLOOKUP(tbl_Data[[#This Row],[Kundnr]],tbl_Kunder[Kundnr],tbl_Kunder[Region])</f>
        <v>Syd</v>
      </c>
      <c r="L723" t="str">
        <f>_xlfn.XLOOKUP(tbl_Data[[#This Row],[Kundnr]],tbl_Kunder[Kundnr],tbl_Kunder[Kundansvarig])</f>
        <v>Clint Billton</v>
      </c>
    </row>
    <row r="724" spans="1:12" x14ac:dyDescent="0.25">
      <c r="A724" s="1">
        <v>45444</v>
      </c>
      <c r="B724">
        <v>1001</v>
      </c>
      <c r="C724" t="s">
        <v>19</v>
      </c>
      <c r="D724" t="s">
        <v>7</v>
      </c>
      <c r="E724" t="s">
        <v>8</v>
      </c>
      <c r="F724">
        <v>14</v>
      </c>
      <c r="G724" s="2">
        <v>17214.400000000001</v>
      </c>
      <c r="H724" s="2">
        <v>7694.4000000000015</v>
      </c>
      <c r="I724" t="str">
        <f>_xlfn.XLOOKUP(tbl_Data[[#This Row],[Kundnr]],tbl_Kunder[Kundnr],tbl_Kunder[Kundnamn])</f>
        <v>Telefonera Mera AB</v>
      </c>
      <c r="J724" t="str">
        <f>_xlfn.XLOOKUP(tbl_Data[[#This Row],[Kundnr]],tbl_Kunder[Kundnr],tbl_Kunder[Kundkategori])</f>
        <v>IT- och telecom</v>
      </c>
      <c r="K724" t="str">
        <f>_xlfn.XLOOKUP(tbl_Data[[#This Row],[Kundnr]],tbl_Kunder[Kundnr],tbl_Kunder[Region])</f>
        <v>Väst</v>
      </c>
      <c r="L724" t="str">
        <f>_xlfn.XLOOKUP(tbl_Data[[#This Row],[Kundnr]],tbl_Kunder[Kundnr],tbl_Kunder[Kundansvarig])</f>
        <v>Mac Winson</v>
      </c>
    </row>
    <row r="725" spans="1:12" x14ac:dyDescent="0.25">
      <c r="A725" s="1">
        <v>45091</v>
      </c>
      <c r="B725">
        <v>1007</v>
      </c>
      <c r="C725" t="s">
        <v>19</v>
      </c>
      <c r="D725" t="s">
        <v>7</v>
      </c>
      <c r="E725" t="s">
        <v>16</v>
      </c>
      <c r="F725">
        <v>23</v>
      </c>
      <c r="G725" s="2">
        <v>22678</v>
      </c>
      <c r="H725" s="2">
        <v>7038</v>
      </c>
      <c r="I725" t="str">
        <f>_xlfn.XLOOKUP(tbl_Data[[#This Row],[Kundnr]],tbl_Kunder[Kundnr],tbl_Kunder[Kundnamn])</f>
        <v>Rellaxion AB</v>
      </c>
      <c r="J725" t="str">
        <f>_xlfn.XLOOKUP(tbl_Data[[#This Row],[Kundnr]],tbl_Kunder[Kundnr],tbl_Kunder[Kundkategori])</f>
        <v>Tillverkning</v>
      </c>
      <c r="K725" t="str">
        <f>_xlfn.XLOOKUP(tbl_Data[[#This Row],[Kundnr]],tbl_Kunder[Kundnr],tbl_Kunder[Region])</f>
        <v>Väst</v>
      </c>
      <c r="L725" t="str">
        <f>_xlfn.XLOOKUP(tbl_Data[[#This Row],[Kundnr]],tbl_Kunder[Kundnr],tbl_Kunder[Kundansvarig])</f>
        <v>Manne Faktursson</v>
      </c>
    </row>
    <row r="726" spans="1:12" x14ac:dyDescent="0.25">
      <c r="A726" s="1">
        <v>45489</v>
      </c>
      <c r="B726">
        <v>1003</v>
      </c>
      <c r="C726" t="s">
        <v>14</v>
      </c>
      <c r="D726" t="s">
        <v>15</v>
      </c>
      <c r="E726" t="s">
        <v>12</v>
      </c>
      <c r="F726">
        <v>6</v>
      </c>
      <c r="G726" s="2">
        <v>8064</v>
      </c>
      <c r="H726" s="2">
        <v>3648</v>
      </c>
      <c r="I726" t="str">
        <f>_xlfn.XLOOKUP(tbl_Data[[#This Row],[Kundnr]],tbl_Kunder[Kundnr],tbl_Kunder[Kundnamn])</f>
        <v>Vårdia AB</v>
      </c>
      <c r="J726" t="str">
        <f>_xlfn.XLOOKUP(tbl_Data[[#This Row],[Kundnr]],tbl_Kunder[Kundnr],tbl_Kunder[Kundkategori])</f>
        <v>Offentligt</v>
      </c>
      <c r="K726" t="str">
        <f>_xlfn.XLOOKUP(tbl_Data[[#This Row],[Kundnr]],tbl_Kunder[Kundnr],tbl_Kunder[Region])</f>
        <v>Syd</v>
      </c>
      <c r="L726" t="str">
        <f>_xlfn.XLOOKUP(tbl_Data[[#This Row],[Kundnr]],tbl_Kunder[Kundnr],tbl_Kunder[Kundansvarig])</f>
        <v>Clint Billton</v>
      </c>
    </row>
    <row r="727" spans="1:12" x14ac:dyDescent="0.25">
      <c r="A727" s="1">
        <v>45439</v>
      </c>
      <c r="B727">
        <v>1004</v>
      </c>
      <c r="C727" t="s">
        <v>10</v>
      </c>
      <c r="D727" t="s">
        <v>7</v>
      </c>
      <c r="E727" t="s">
        <v>16</v>
      </c>
      <c r="F727">
        <v>3</v>
      </c>
      <c r="G727" s="2">
        <v>3168</v>
      </c>
      <c r="H727" s="2">
        <v>1176</v>
      </c>
      <c r="I727" t="str">
        <f>_xlfn.XLOOKUP(tbl_Data[[#This Row],[Kundnr]],tbl_Kunder[Kundnr],tbl_Kunder[Kundnamn])</f>
        <v>Mellerix AB</v>
      </c>
      <c r="J727" t="str">
        <f>_xlfn.XLOOKUP(tbl_Data[[#This Row],[Kundnr]],tbl_Kunder[Kundnr],tbl_Kunder[Kundkategori])</f>
        <v>Tillverkning</v>
      </c>
      <c r="K727" t="str">
        <f>_xlfn.XLOOKUP(tbl_Data[[#This Row],[Kundnr]],tbl_Kunder[Kundnr],tbl_Kunder[Region])</f>
        <v>Syd</v>
      </c>
      <c r="L727" t="str">
        <f>_xlfn.XLOOKUP(tbl_Data[[#This Row],[Kundnr]],tbl_Kunder[Kundnr],tbl_Kunder[Kundansvarig])</f>
        <v>Manne Faktursson</v>
      </c>
    </row>
    <row r="728" spans="1:12" x14ac:dyDescent="0.25">
      <c r="A728" s="1">
        <v>45328</v>
      </c>
      <c r="B728">
        <v>1010</v>
      </c>
      <c r="C728" t="s">
        <v>23</v>
      </c>
      <c r="D728" t="s">
        <v>15</v>
      </c>
      <c r="E728" t="s">
        <v>17</v>
      </c>
      <c r="F728">
        <v>20</v>
      </c>
      <c r="G728" s="2">
        <v>22120</v>
      </c>
      <c r="H728" s="2">
        <v>6920</v>
      </c>
      <c r="I728" t="str">
        <f>_xlfn.XLOOKUP(tbl_Data[[#This Row],[Kundnr]],tbl_Kunder[Kundnr],tbl_Kunder[Kundnamn])</f>
        <v>Trollerilådan AB</v>
      </c>
      <c r="J728" t="str">
        <f>_xlfn.XLOOKUP(tbl_Data[[#This Row],[Kundnr]],tbl_Kunder[Kundnr],tbl_Kunder[Kundkategori])</f>
        <v>Livsmedel</v>
      </c>
      <c r="K728" t="str">
        <f>_xlfn.XLOOKUP(tbl_Data[[#This Row],[Kundnr]],tbl_Kunder[Kundnr],tbl_Kunder[Region])</f>
        <v>Syd</v>
      </c>
      <c r="L728" t="str">
        <f>_xlfn.XLOOKUP(tbl_Data[[#This Row],[Kundnr]],tbl_Kunder[Kundnr],tbl_Kunder[Kundansvarig])</f>
        <v>Malte Svensson</v>
      </c>
    </row>
    <row r="729" spans="1:12" x14ac:dyDescent="0.25">
      <c r="A729" s="1">
        <v>45394</v>
      </c>
      <c r="B729">
        <v>1007</v>
      </c>
      <c r="C729" t="s">
        <v>10</v>
      </c>
      <c r="D729" t="s">
        <v>7</v>
      </c>
      <c r="E729" t="s">
        <v>16</v>
      </c>
      <c r="F729">
        <v>17</v>
      </c>
      <c r="G729" s="2">
        <v>13872</v>
      </c>
      <c r="H729" s="2">
        <v>2584</v>
      </c>
      <c r="I729" t="str">
        <f>_xlfn.XLOOKUP(tbl_Data[[#This Row],[Kundnr]],tbl_Kunder[Kundnr],tbl_Kunder[Kundnamn])</f>
        <v>Rellaxion AB</v>
      </c>
      <c r="J729" t="str">
        <f>_xlfn.XLOOKUP(tbl_Data[[#This Row],[Kundnr]],tbl_Kunder[Kundnr],tbl_Kunder[Kundkategori])</f>
        <v>Tillverkning</v>
      </c>
      <c r="K729" t="str">
        <f>_xlfn.XLOOKUP(tbl_Data[[#This Row],[Kundnr]],tbl_Kunder[Kundnr],tbl_Kunder[Region])</f>
        <v>Väst</v>
      </c>
      <c r="L729" t="str">
        <f>_xlfn.XLOOKUP(tbl_Data[[#This Row],[Kundnr]],tbl_Kunder[Kundnr],tbl_Kunder[Kundansvarig])</f>
        <v>Manne Faktursson</v>
      </c>
    </row>
    <row r="730" spans="1:12" x14ac:dyDescent="0.25">
      <c r="A730" s="1">
        <v>45346</v>
      </c>
      <c r="B730">
        <v>1005</v>
      </c>
      <c r="C730" t="s">
        <v>14</v>
      </c>
      <c r="D730" t="s">
        <v>15</v>
      </c>
      <c r="E730" t="s">
        <v>8</v>
      </c>
      <c r="F730">
        <v>3</v>
      </c>
      <c r="G730" s="2">
        <v>3955.2000000000003</v>
      </c>
      <c r="H730" s="2">
        <v>1747.2000000000003</v>
      </c>
      <c r="I730" t="str">
        <f>_xlfn.XLOOKUP(tbl_Data[[#This Row],[Kundnr]],tbl_Kunder[Kundnr],tbl_Kunder[Kundnamn])</f>
        <v>Prefolkia AB</v>
      </c>
      <c r="J730" t="str">
        <f>_xlfn.XLOOKUP(tbl_Data[[#This Row],[Kundnr]],tbl_Kunder[Kundnr],tbl_Kunder[Kundkategori])</f>
        <v>IT- och telecom</v>
      </c>
      <c r="K730" t="str">
        <f>_xlfn.XLOOKUP(tbl_Data[[#This Row],[Kundnr]],tbl_Kunder[Kundnr],tbl_Kunder[Region])</f>
        <v>Öst</v>
      </c>
      <c r="L730" t="str">
        <f>_xlfn.XLOOKUP(tbl_Data[[#This Row],[Kundnr]],tbl_Kunder[Kundnr],tbl_Kunder[Kundansvarig])</f>
        <v>Mac Winson</v>
      </c>
    </row>
    <row r="731" spans="1:12" x14ac:dyDescent="0.25">
      <c r="A731" s="1">
        <v>45566</v>
      </c>
      <c r="B731">
        <v>1009</v>
      </c>
      <c r="C731" t="s">
        <v>6</v>
      </c>
      <c r="D731" t="s">
        <v>7</v>
      </c>
      <c r="E731" t="s">
        <v>16</v>
      </c>
      <c r="F731">
        <v>12</v>
      </c>
      <c r="G731" s="2">
        <v>14284.8</v>
      </c>
      <c r="H731" s="2">
        <v>7084.7999999999993</v>
      </c>
      <c r="I731" t="str">
        <f>_xlfn.XLOOKUP(tbl_Data[[#This Row],[Kundnr]],tbl_Kunder[Kundnr],tbl_Kunder[Kundnamn])</f>
        <v>Bollberga AB</v>
      </c>
      <c r="J731" t="str">
        <f>_xlfn.XLOOKUP(tbl_Data[[#This Row],[Kundnr]],tbl_Kunder[Kundnr],tbl_Kunder[Kundkategori])</f>
        <v>Tillverkning</v>
      </c>
      <c r="K731" t="str">
        <f>_xlfn.XLOOKUP(tbl_Data[[#This Row],[Kundnr]],tbl_Kunder[Kundnr],tbl_Kunder[Region])</f>
        <v>Öst</v>
      </c>
      <c r="L731" t="str">
        <f>_xlfn.XLOOKUP(tbl_Data[[#This Row],[Kundnr]],tbl_Kunder[Kundnr],tbl_Kunder[Kundansvarig])</f>
        <v>Manne Faktursson</v>
      </c>
    </row>
    <row r="732" spans="1:12" x14ac:dyDescent="0.25">
      <c r="A732" s="1">
        <v>45274</v>
      </c>
      <c r="B732">
        <v>1003</v>
      </c>
      <c r="C732" t="s">
        <v>14</v>
      </c>
      <c r="D732" t="s">
        <v>15</v>
      </c>
      <c r="E732" t="s">
        <v>12</v>
      </c>
      <c r="F732">
        <v>18</v>
      </c>
      <c r="G732" s="2">
        <v>24192</v>
      </c>
      <c r="H732" s="2">
        <v>10944</v>
      </c>
      <c r="I732" t="str">
        <f>_xlfn.XLOOKUP(tbl_Data[[#This Row],[Kundnr]],tbl_Kunder[Kundnr],tbl_Kunder[Kundnamn])</f>
        <v>Vårdia AB</v>
      </c>
      <c r="J732" t="str">
        <f>_xlfn.XLOOKUP(tbl_Data[[#This Row],[Kundnr]],tbl_Kunder[Kundnr],tbl_Kunder[Kundkategori])</f>
        <v>Offentligt</v>
      </c>
      <c r="K732" t="str">
        <f>_xlfn.XLOOKUP(tbl_Data[[#This Row],[Kundnr]],tbl_Kunder[Kundnr],tbl_Kunder[Region])</f>
        <v>Syd</v>
      </c>
      <c r="L732" t="str">
        <f>_xlfn.XLOOKUP(tbl_Data[[#This Row],[Kundnr]],tbl_Kunder[Kundnr],tbl_Kunder[Kundansvarig])</f>
        <v>Clint Billton</v>
      </c>
    </row>
    <row r="733" spans="1:12" x14ac:dyDescent="0.25">
      <c r="A733" s="1">
        <v>45451</v>
      </c>
      <c r="B733">
        <v>1003</v>
      </c>
      <c r="C733" t="s">
        <v>14</v>
      </c>
      <c r="D733" t="s">
        <v>15</v>
      </c>
      <c r="E733" t="s">
        <v>12</v>
      </c>
      <c r="F733">
        <v>17</v>
      </c>
      <c r="G733" s="2">
        <v>22848</v>
      </c>
      <c r="H733" s="2">
        <v>10336</v>
      </c>
      <c r="I733" t="str">
        <f>_xlfn.XLOOKUP(tbl_Data[[#This Row],[Kundnr]],tbl_Kunder[Kundnr],tbl_Kunder[Kundnamn])</f>
        <v>Vårdia AB</v>
      </c>
      <c r="J733" t="str">
        <f>_xlfn.XLOOKUP(tbl_Data[[#This Row],[Kundnr]],tbl_Kunder[Kundnr],tbl_Kunder[Kundkategori])</f>
        <v>Offentligt</v>
      </c>
      <c r="K733" t="str">
        <f>_xlfn.XLOOKUP(tbl_Data[[#This Row],[Kundnr]],tbl_Kunder[Kundnr],tbl_Kunder[Region])</f>
        <v>Syd</v>
      </c>
      <c r="L733" t="str">
        <f>_xlfn.XLOOKUP(tbl_Data[[#This Row],[Kundnr]],tbl_Kunder[Kundnr],tbl_Kunder[Kundansvarig])</f>
        <v>Clint Billton</v>
      </c>
    </row>
    <row r="734" spans="1:12" x14ac:dyDescent="0.25">
      <c r="A734" s="1">
        <v>45166</v>
      </c>
      <c r="B734">
        <v>1001</v>
      </c>
      <c r="C734" t="s">
        <v>10</v>
      </c>
      <c r="D734" t="s">
        <v>7</v>
      </c>
      <c r="E734" t="s">
        <v>8</v>
      </c>
      <c r="F734">
        <v>6</v>
      </c>
      <c r="G734" s="2">
        <v>6105.6</v>
      </c>
      <c r="H734" s="2">
        <v>2121.6000000000004</v>
      </c>
      <c r="I734" t="str">
        <f>_xlfn.XLOOKUP(tbl_Data[[#This Row],[Kundnr]],tbl_Kunder[Kundnr],tbl_Kunder[Kundnamn])</f>
        <v>Telefonera Mera AB</v>
      </c>
      <c r="J734" t="str">
        <f>_xlfn.XLOOKUP(tbl_Data[[#This Row],[Kundnr]],tbl_Kunder[Kundnr],tbl_Kunder[Kundkategori])</f>
        <v>IT- och telecom</v>
      </c>
      <c r="K734" t="str">
        <f>_xlfn.XLOOKUP(tbl_Data[[#This Row],[Kundnr]],tbl_Kunder[Kundnr],tbl_Kunder[Region])</f>
        <v>Väst</v>
      </c>
      <c r="L734" t="str">
        <f>_xlfn.XLOOKUP(tbl_Data[[#This Row],[Kundnr]],tbl_Kunder[Kundnr],tbl_Kunder[Kundansvarig])</f>
        <v>Mac Winson</v>
      </c>
    </row>
    <row r="735" spans="1:12" x14ac:dyDescent="0.25">
      <c r="A735" s="1">
        <v>45199</v>
      </c>
      <c r="B735">
        <v>1006</v>
      </c>
      <c r="C735" t="s">
        <v>14</v>
      </c>
      <c r="D735" t="s">
        <v>15</v>
      </c>
      <c r="E735" t="s">
        <v>17</v>
      </c>
      <c r="F735">
        <v>11</v>
      </c>
      <c r="G735" s="2">
        <v>12672</v>
      </c>
      <c r="H735" s="2">
        <v>4576</v>
      </c>
      <c r="I735" t="str">
        <f>_xlfn.XLOOKUP(tbl_Data[[#This Row],[Kundnr]],tbl_Kunder[Kundnr],tbl_Kunder[Kundnamn])</f>
        <v>Allcto AB</v>
      </c>
      <c r="J735" t="str">
        <f>_xlfn.XLOOKUP(tbl_Data[[#This Row],[Kundnr]],tbl_Kunder[Kundnr],tbl_Kunder[Kundkategori])</f>
        <v>Livsmedel</v>
      </c>
      <c r="K735" t="str">
        <f>_xlfn.XLOOKUP(tbl_Data[[#This Row],[Kundnr]],tbl_Kunder[Kundnr],tbl_Kunder[Region])</f>
        <v>Öst</v>
      </c>
      <c r="L735" t="str">
        <f>_xlfn.XLOOKUP(tbl_Data[[#This Row],[Kundnr]],tbl_Kunder[Kundnr],tbl_Kunder[Kundansvarig])</f>
        <v>Malte Svensson</v>
      </c>
    </row>
    <row r="736" spans="1:12" x14ac:dyDescent="0.25">
      <c r="A736" s="1">
        <v>45032</v>
      </c>
      <c r="B736">
        <v>1001</v>
      </c>
      <c r="C736" t="s">
        <v>23</v>
      </c>
      <c r="D736" t="s">
        <v>15</v>
      </c>
      <c r="E736" t="s">
        <v>8</v>
      </c>
      <c r="F736">
        <v>10</v>
      </c>
      <c r="G736" s="2">
        <v>14840</v>
      </c>
      <c r="H736" s="2">
        <v>7240</v>
      </c>
      <c r="I736" t="str">
        <f>_xlfn.XLOOKUP(tbl_Data[[#This Row],[Kundnr]],tbl_Kunder[Kundnr],tbl_Kunder[Kundnamn])</f>
        <v>Telefonera Mera AB</v>
      </c>
      <c r="J736" t="str">
        <f>_xlfn.XLOOKUP(tbl_Data[[#This Row],[Kundnr]],tbl_Kunder[Kundnr],tbl_Kunder[Kundkategori])</f>
        <v>IT- och telecom</v>
      </c>
      <c r="K736" t="str">
        <f>_xlfn.XLOOKUP(tbl_Data[[#This Row],[Kundnr]],tbl_Kunder[Kundnr],tbl_Kunder[Region])</f>
        <v>Väst</v>
      </c>
      <c r="L736" t="str">
        <f>_xlfn.XLOOKUP(tbl_Data[[#This Row],[Kundnr]],tbl_Kunder[Kundnr],tbl_Kunder[Kundansvarig])</f>
        <v>Mac Winson</v>
      </c>
    </row>
    <row r="737" spans="1:12" x14ac:dyDescent="0.25">
      <c r="A737" s="1">
        <v>45419</v>
      </c>
      <c r="B737">
        <v>1009</v>
      </c>
      <c r="C737" t="s">
        <v>6</v>
      </c>
      <c r="D737" t="s">
        <v>7</v>
      </c>
      <c r="E737" t="s">
        <v>16</v>
      </c>
      <c r="F737">
        <v>19</v>
      </c>
      <c r="G737" s="2">
        <v>22617.599999999999</v>
      </c>
      <c r="H737" s="2">
        <v>11217.599999999999</v>
      </c>
      <c r="I737" t="str">
        <f>_xlfn.XLOOKUP(tbl_Data[[#This Row],[Kundnr]],tbl_Kunder[Kundnr],tbl_Kunder[Kundnamn])</f>
        <v>Bollberga AB</v>
      </c>
      <c r="J737" t="str">
        <f>_xlfn.XLOOKUP(tbl_Data[[#This Row],[Kundnr]],tbl_Kunder[Kundnr],tbl_Kunder[Kundkategori])</f>
        <v>Tillverkning</v>
      </c>
      <c r="K737" t="str">
        <f>_xlfn.XLOOKUP(tbl_Data[[#This Row],[Kundnr]],tbl_Kunder[Kundnr],tbl_Kunder[Region])</f>
        <v>Öst</v>
      </c>
      <c r="L737" t="str">
        <f>_xlfn.XLOOKUP(tbl_Data[[#This Row],[Kundnr]],tbl_Kunder[Kundnr],tbl_Kunder[Kundansvarig])</f>
        <v>Manne Faktursson</v>
      </c>
    </row>
    <row r="738" spans="1:12" x14ac:dyDescent="0.25">
      <c r="A738" s="1">
        <v>45511</v>
      </c>
      <c r="B738">
        <v>1003</v>
      </c>
      <c r="C738" t="s">
        <v>14</v>
      </c>
      <c r="D738" t="s">
        <v>15</v>
      </c>
      <c r="E738" t="s">
        <v>12</v>
      </c>
      <c r="F738">
        <v>10</v>
      </c>
      <c r="G738" s="2">
        <v>13440</v>
      </c>
      <c r="H738" s="2">
        <v>6080</v>
      </c>
      <c r="I738" t="str">
        <f>_xlfn.XLOOKUP(tbl_Data[[#This Row],[Kundnr]],tbl_Kunder[Kundnr],tbl_Kunder[Kundnamn])</f>
        <v>Vårdia AB</v>
      </c>
      <c r="J738" t="str">
        <f>_xlfn.XLOOKUP(tbl_Data[[#This Row],[Kundnr]],tbl_Kunder[Kundnr],tbl_Kunder[Kundkategori])</f>
        <v>Offentligt</v>
      </c>
      <c r="K738" t="str">
        <f>_xlfn.XLOOKUP(tbl_Data[[#This Row],[Kundnr]],tbl_Kunder[Kundnr],tbl_Kunder[Region])</f>
        <v>Syd</v>
      </c>
      <c r="L738" t="str">
        <f>_xlfn.XLOOKUP(tbl_Data[[#This Row],[Kundnr]],tbl_Kunder[Kundnr],tbl_Kunder[Kundansvarig])</f>
        <v>Clint Billton</v>
      </c>
    </row>
    <row r="739" spans="1:12" x14ac:dyDescent="0.25">
      <c r="A739" s="1">
        <v>45532</v>
      </c>
      <c r="B739">
        <v>1001</v>
      </c>
      <c r="C739" t="s">
        <v>14</v>
      </c>
      <c r="D739" t="s">
        <v>15</v>
      </c>
      <c r="E739" t="s">
        <v>8</v>
      </c>
      <c r="F739">
        <v>27</v>
      </c>
      <c r="G739" s="2">
        <v>36633.600000000006</v>
      </c>
      <c r="H739" s="2">
        <v>16761.600000000006</v>
      </c>
      <c r="I739" t="str">
        <f>_xlfn.XLOOKUP(tbl_Data[[#This Row],[Kundnr]],tbl_Kunder[Kundnr],tbl_Kunder[Kundnamn])</f>
        <v>Telefonera Mera AB</v>
      </c>
      <c r="J739" t="str">
        <f>_xlfn.XLOOKUP(tbl_Data[[#This Row],[Kundnr]],tbl_Kunder[Kundnr],tbl_Kunder[Kundkategori])</f>
        <v>IT- och telecom</v>
      </c>
      <c r="K739" t="str">
        <f>_xlfn.XLOOKUP(tbl_Data[[#This Row],[Kundnr]],tbl_Kunder[Kundnr],tbl_Kunder[Region])</f>
        <v>Väst</v>
      </c>
      <c r="L739" t="str">
        <f>_xlfn.XLOOKUP(tbl_Data[[#This Row],[Kundnr]],tbl_Kunder[Kundnr],tbl_Kunder[Kundansvarig])</f>
        <v>Mac Winson</v>
      </c>
    </row>
    <row r="740" spans="1:12" x14ac:dyDescent="0.25">
      <c r="A740" s="1">
        <v>44976</v>
      </c>
      <c r="B740">
        <v>1004</v>
      </c>
      <c r="C740" t="s">
        <v>20</v>
      </c>
      <c r="D740" t="s">
        <v>15</v>
      </c>
      <c r="E740" t="s">
        <v>16</v>
      </c>
      <c r="F740">
        <v>8</v>
      </c>
      <c r="G740" s="2">
        <v>13728.000000000002</v>
      </c>
      <c r="H740" s="2">
        <v>6944.0000000000018</v>
      </c>
      <c r="I740" t="str">
        <f>_xlfn.XLOOKUP(tbl_Data[[#This Row],[Kundnr]],tbl_Kunder[Kundnr],tbl_Kunder[Kundnamn])</f>
        <v>Mellerix AB</v>
      </c>
      <c r="J740" t="str">
        <f>_xlfn.XLOOKUP(tbl_Data[[#This Row],[Kundnr]],tbl_Kunder[Kundnr],tbl_Kunder[Kundkategori])</f>
        <v>Tillverkning</v>
      </c>
      <c r="K740" t="str">
        <f>_xlfn.XLOOKUP(tbl_Data[[#This Row],[Kundnr]],tbl_Kunder[Kundnr],tbl_Kunder[Region])</f>
        <v>Syd</v>
      </c>
      <c r="L740" t="str">
        <f>_xlfn.XLOOKUP(tbl_Data[[#This Row],[Kundnr]],tbl_Kunder[Kundnr],tbl_Kunder[Kundansvarig])</f>
        <v>Manne Faktursson</v>
      </c>
    </row>
    <row r="741" spans="1:12" x14ac:dyDescent="0.25">
      <c r="A741" s="1">
        <v>45204</v>
      </c>
      <c r="B741">
        <v>1003</v>
      </c>
      <c r="C741" t="s">
        <v>20</v>
      </c>
      <c r="D741" t="s">
        <v>15</v>
      </c>
      <c r="E741" t="s">
        <v>12</v>
      </c>
      <c r="F741">
        <v>13</v>
      </c>
      <c r="G741" s="2">
        <v>21294</v>
      </c>
      <c r="H741" s="2">
        <v>10270</v>
      </c>
      <c r="I741" t="str">
        <f>_xlfn.XLOOKUP(tbl_Data[[#This Row],[Kundnr]],tbl_Kunder[Kundnr],tbl_Kunder[Kundnamn])</f>
        <v>Vårdia AB</v>
      </c>
      <c r="J741" t="str">
        <f>_xlfn.XLOOKUP(tbl_Data[[#This Row],[Kundnr]],tbl_Kunder[Kundnr],tbl_Kunder[Kundkategori])</f>
        <v>Offentligt</v>
      </c>
      <c r="K741" t="str">
        <f>_xlfn.XLOOKUP(tbl_Data[[#This Row],[Kundnr]],tbl_Kunder[Kundnr],tbl_Kunder[Region])</f>
        <v>Syd</v>
      </c>
      <c r="L741" t="str">
        <f>_xlfn.XLOOKUP(tbl_Data[[#This Row],[Kundnr]],tbl_Kunder[Kundnr],tbl_Kunder[Kundansvarig])</f>
        <v>Clint Billton</v>
      </c>
    </row>
    <row r="742" spans="1:12" x14ac:dyDescent="0.25">
      <c r="A742" s="1">
        <v>44935</v>
      </c>
      <c r="B742">
        <v>1001</v>
      </c>
      <c r="C742" t="s">
        <v>20</v>
      </c>
      <c r="D742" t="s">
        <v>15</v>
      </c>
      <c r="E742" t="s">
        <v>8</v>
      </c>
      <c r="F742">
        <v>2</v>
      </c>
      <c r="G742" s="2">
        <v>3307.2000000000003</v>
      </c>
      <c r="H742" s="2">
        <v>1611.2000000000003</v>
      </c>
      <c r="I742" t="str">
        <f>_xlfn.XLOOKUP(tbl_Data[[#This Row],[Kundnr]],tbl_Kunder[Kundnr],tbl_Kunder[Kundnamn])</f>
        <v>Telefonera Mera AB</v>
      </c>
      <c r="J742" t="str">
        <f>_xlfn.XLOOKUP(tbl_Data[[#This Row],[Kundnr]],tbl_Kunder[Kundnr],tbl_Kunder[Kundkategori])</f>
        <v>IT- och telecom</v>
      </c>
      <c r="K742" t="str">
        <f>_xlfn.XLOOKUP(tbl_Data[[#This Row],[Kundnr]],tbl_Kunder[Kundnr],tbl_Kunder[Region])</f>
        <v>Väst</v>
      </c>
      <c r="L742" t="str">
        <f>_xlfn.XLOOKUP(tbl_Data[[#This Row],[Kundnr]],tbl_Kunder[Kundnr],tbl_Kunder[Kundansvarig])</f>
        <v>Mac Winson</v>
      </c>
    </row>
    <row r="743" spans="1:12" x14ac:dyDescent="0.25">
      <c r="A743" s="1">
        <v>45274</v>
      </c>
      <c r="B743">
        <v>1006</v>
      </c>
      <c r="C743" t="s">
        <v>21</v>
      </c>
      <c r="D743" t="s">
        <v>7</v>
      </c>
      <c r="E743" t="s">
        <v>17</v>
      </c>
      <c r="F743">
        <v>24</v>
      </c>
      <c r="G743" s="2">
        <v>23328</v>
      </c>
      <c r="H743" s="2">
        <v>6816</v>
      </c>
      <c r="I743" t="str">
        <f>_xlfn.XLOOKUP(tbl_Data[[#This Row],[Kundnr]],tbl_Kunder[Kundnr],tbl_Kunder[Kundnamn])</f>
        <v>Allcto AB</v>
      </c>
      <c r="J743" t="str">
        <f>_xlfn.XLOOKUP(tbl_Data[[#This Row],[Kundnr]],tbl_Kunder[Kundnr],tbl_Kunder[Kundkategori])</f>
        <v>Livsmedel</v>
      </c>
      <c r="K743" t="str">
        <f>_xlfn.XLOOKUP(tbl_Data[[#This Row],[Kundnr]],tbl_Kunder[Kundnr],tbl_Kunder[Region])</f>
        <v>Öst</v>
      </c>
      <c r="L743" t="str">
        <f>_xlfn.XLOOKUP(tbl_Data[[#This Row],[Kundnr]],tbl_Kunder[Kundnr],tbl_Kunder[Kundansvarig])</f>
        <v>Malte Svensson</v>
      </c>
    </row>
    <row r="744" spans="1:12" x14ac:dyDescent="0.25">
      <c r="A744" s="1">
        <v>45476</v>
      </c>
      <c r="B744">
        <v>1011</v>
      </c>
      <c r="C744" t="s">
        <v>6</v>
      </c>
      <c r="D744" t="s">
        <v>7</v>
      </c>
      <c r="E744" t="s">
        <v>12</v>
      </c>
      <c r="F744">
        <v>8</v>
      </c>
      <c r="G744" s="2">
        <v>9820.7999999999993</v>
      </c>
      <c r="H744" s="2">
        <v>5020.7999999999993</v>
      </c>
      <c r="I744" t="str">
        <f>_xlfn.XLOOKUP(tbl_Data[[#This Row],[Kundnr]],tbl_Kunder[Kundnr],tbl_Kunder[Kundnamn])</f>
        <v>Skolia AB</v>
      </c>
      <c r="J744" t="str">
        <f>_xlfn.XLOOKUP(tbl_Data[[#This Row],[Kundnr]],tbl_Kunder[Kundnr],tbl_Kunder[Kundkategori])</f>
        <v>Offentligt</v>
      </c>
      <c r="K744" t="str">
        <f>_xlfn.XLOOKUP(tbl_Data[[#This Row],[Kundnr]],tbl_Kunder[Kundnr],tbl_Kunder[Region])</f>
        <v>Öst</v>
      </c>
      <c r="L744" t="str">
        <f>_xlfn.XLOOKUP(tbl_Data[[#This Row],[Kundnr]],tbl_Kunder[Kundnr],tbl_Kunder[Kundansvarig])</f>
        <v>Clint Billton</v>
      </c>
    </row>
    <row r="745" spans="1:12" x14ac:dyDescent="0.25">
      <c r="A745" s="1">
        <v>45098</v>
      </c>
      <c r="B745">
        <v>1002</v>
      </c>
      <c r="C745" t="s">
        <v>14</v>
      </c>
      <c r="D745" t="s">
        <v>15</v>
      </c>
      <c r="E745" t="s">
        <v>8</v>
      </c>
      <c r="F745">
        <v>18</v>
      </c>
      <c r="G745" s="2">
        <v>21888</v>
      </c>
      <c r="H745" s="2">
        <v>8640</v>
      </c>
      <c r="I745" t="str">
        <f>_xlfn.XLOOKUP(tbl_Data[[#This Row],[Kundnr]],tbl_Kunder[Kundnr],tbl_Kunder[Kundnamn])</f>
        <v>Brellboxy AB</v>
      </c>
      <c r="J745" t="str">
        <f>_xlfn.XLOOKUP(tbl_Data[[#This Row],[Kundnr]],tbl_Kunder[Kundnr],tbl_Kunder[Kundkategori])</f>
        <v>IT- och telecom</v>
      </c>
      <c r="K745" t="str">
        <f>_xlfn.XLOOKUP(tbl_Data[[#This Row],[Kundnr]],tbl_Kunder[Kundnr],tbl_Kunder[Region])</f>
        <v>Syd</v>
      </c>
      <c r="L745" t="str">
        <f>_xlfn.XLOOKUP(tbl_Data[[#This Row],[Kundnr]],tbl_Kunder[Kundnr],tbl_Kunder[Kundansvarig])</f>
        <v>Mac Winson</v>
      </c>
    </row>
    <row r="746" spans="1:12" x14ac:dyDescent="0.25">
      <c r="A746" s="1">
        <v>45120</v>
      </c>
      <c r="B746">
        <v>1010</v>
      </c>
      <c r="C746" t="s">
        <v>14</v>
      </c>
      <c r="D746" t="s">
        <v>15</v>
      </c>
      <c r="E746" t="s">
        <v>17</v>
      </c>
      <c r="F746">
        <v>13</v>
      </c>
      <c r="G746" s="2">
        <v>13145.6</v>
      </c>
      <c r="H746" s="2">
        <v>3577.6000000000004</v>
      </c>
      <c r="I746" t="str">
        <f>_xlfn.XLOOKUP(tbl_Data[[#This Row],[Kundnr]],tbl_Kunder[Kundnr],tbl_Kunder[Kundnamn])</f>
        <v>Trollerilådan AB</v>
      </c>
      <c r="J746" t="str">
        <f>_xlfn.XLOOKUP(tbl_Data[[#This Row],[Kundnr]],tbl_Kunder[Kundnr],tbl_Kunder[Kundkategori])</f>
        <v>Livsmedel</v>
      </c>
      <c r="K746" t="str">
        <f>_xlfn.XLOOKUP(tbl_Data[[#This Row],[Kundnr]],tbl_Kunder[Kundnr],tbl_Kunder[Region])</f>
        <v>Syd</v>
      </c>
      <c r="L746" t="str">
        <f>_xlfn.XLOOKUP(tbl_Data[[#This Row],[Kundnr]],tbl_Kunder[Kundnr],tbl_Kunder[Kundansvarig])</f>
        <v>Malte Svensson</v>
      </c>
    </row>
    <row r="747" spans="1:12" x14ac:dyDescent="0.25">
      <c r="A747" s="1">
        <v>45205</v>
      </c>
      <c r="B747">
        <v>1006</v>
      </c>
      <c r="C747" t="s">
        <v>14</v>
      </c>
      <c r="D747" t="s">
        <v>15</v>
      </c>
      <c r="E747" t="s">
        <v>17</v>
      </c>
      <c r="F747">
        <v>17</v>
      </c>
      <c r="G747" s="2">
        <v>19584</v>
      </c>
      <c r="H747" s="2">
        <v>7072</v>
      </c>
      <c r="I747" t="str">
        <f>_xlfn.XLOOKUP(tbl_Data[[#This Row],[Kundnr]],tbl_Kunder[Kundnr],tbl_Kunder[Kundnamn])</f>
        <v>Allcto AB</v>
      </c>
      <c r="J747" t="str">
        <f>_xlfn.XLOOKUP(tbl_Data[[#This Row],[Kundnr]],tbl_Kunder[Kundnr],tbl_Kunder[Kundkategori])</f>
        <v>Livsmedel</v>
      </c>
      <c r="K747" t="str">
        <f>_xlfn.XLOOKUP(tbl_Data[[#This Row],[Kundnr]],tbl_Kunder[Kundnr],tbl_Kunder[Region])</f>
        <v>Öst</v>
      </c>
      <c r="L747" t="str">
        <f>_xlfn.XLOOKUP(tbl_Data[[#This Row],[Kundnr]],tbl_Kunder[Kundnr],tbl_Kunder[Kundansvarig])</f>
        <v>Malte Svensson</v>
      </c>
    </row>
    <row r="748" spans="1:12" x14ac:dyDescent="0.25">
      <c r="A748" s="1">
        <v>45155</v>
      </c>
      <c r="B748">
        <v>1007</v>
      </c>
      <c r="C748" t="s">
        <v>10</v>
      </c>
      <c r="D748" t="s">
        <v>7</v>
      </c>
      <c r="E748" t="s">
        <v>16</v>
      </c>
      <c r="F748">
        <v>8</v>
      </c>
      <c r="G748" s="2">
        <v>6528</v>
      </c>
      <c r="H748" s="2">
        <v>1216</v>
      </c>
      <c r="I748" t="str">
        <f>_xlfn.XLOOKUP(tbl_Data[[#This Row],[Kundnr]],tbl_Kunder[Kundnr],tbl_Kunder[Kundnamn])</f>
        <v>Rellaxion AB</v>
      </c>
      <c r="J748" t="str">
        <f>_xlfn.XLOOKUP(tbl_Data[[#This Row],[Kundnr]],tbl_Kunder[Kundnr],tbl_Kunder[Kundkategori])</f>
        <v>Tillverkning</v>
      </c>
      <c r="K748" t="str">
        <f>_xlfn.XLOOKUP(tbl_Data[[#This Row],[Kundnr]],tbl_Kunder[Kundnr],tbl_Kunder[Region])</f>
        <v>Väst</v>
      </c>
      <c r="L748" t="str">
        <f>_xlfn.XLOOKUP(tbl_Data[[#This Row],[Kundnr]],tbl_Kunder[Kundnr],tbl_Kunder[Kundansvarig])</f>
        <v>Manne Faktursson</v>
      </c>
    </row>
    <row r="749" spans="1:12" x14ac:dyDescent="0.25">
      <c r="A749" s="1">
        <v>45122</v>
      </c>
      <c r="B749">
        <v>1008</v>
      </c>
      <c r="C749" t="s">
        <v>19</v>
      </c>
      <c r="D749" t="s">
        <v>7</v>
      </c>
      <c r="E749" t="s">
        <v>17</v>
      </c>
      <c r="F749">
        <v>27</v>
      </c>
      <c r="G749" s="2">
        <v>31320</v>
      </c>
      <c r="H749" s="2">
        <v>12960</v>
      </c>
      <c r="I749" t="str">
        <f>_xlfn.XLOOKUP(tbl_Data[[#This Row],[Kundnr]],tbl_Kunder[Kundnr],tbl_Kunder[Kundnamn])</f>
        <v>Rödtand AB</v>
      </c>
      <c r="J749" t="str">
        <f>_xlfn.XLOOKUP(tbl_Data[[#This Row],[Kundnr]],tbl_Kunder[Kundnr],tbl_Kunder[Kundkategori])</f>
        <v>Livsmedel</v>
      </c>
      <c r="K749" t="str">
        <f>_xlfn.XLOOKUP(tbl_Data[[#This Row],[Kundnr]],tbl_Kunder[Kundnr],tbl_Kunder[Region])</f>
        <v>Väst</v>
      </c>
      <c r="L749" t="str">
        <f>_xlfn.XLOOKUP(tbl_Data[[#This Row],[Kundnr]],tbl_Kunder[Kundnr],tbl_Kunder[Kundansvarig])</f>
        <v>Malte Svensson</v>
      </c>
    </row>
    <row r="750" spans="1:12" x14ac:dyDescent="0.25">
      <c r="A750" s="1">
        <v>45136</v>
      </c>
      <c r="B750">
        <v>1001</v>
      </c>
      <c r="C750" t="s">
        <v>10</v>
      </c>
      <c r="D750" t="s">
        <v>7</v>
      </c>
      <c r="E750" t="s">
        <v>8</v>
      </c>
      <c r="F750">
        <v>11</v>
      </c>
      <c r="G750" s="2">
        <v>11193.6</v>
      </c>
      <c r="H750" s="2">
        <v>3889.6000000000004</v>
      </c>
      <c r="I750" t="str">
        <f>_xlfn.XLOOKUP(tbl_Data[[#This Row],[Kundnr]],tbl_Kunder[Kundnr],tbl_Kunder[Kundnamn])</f>
        <v>Telefonera Mera AB</v>
      </c>
      <c r="J750" t="str">
        <f>_xlfn.XLOOKUP(tbl_Data[[#This Row],[Kundnr]],tbl_Kunder[Kundnr],tbl_Kunder[Kundkategori])</f>
        <v>IT- och telecom</v>
      </c>
      <c r="K750" t="str">
        <f>_xlfn.XLOOKUP(tbl_Data[[#This Row],[Kundnr]],tbl_Kunder[Kundnr],tbl_Kunder[Region])</f>
        <v>Väst</v>
      </c>
      <c r="L750" t="str">
        <f>_xlfn.XLOOKUP(tbl_Data[[#This Row],[Kundnr]],tbl_Kunder[Kundnr],tbl_Kunder[Kundansvarig])</f>
        <v>Mac Winson</v>
      </c>
    </row>
    <row r="751" spans="1:12" x14ac:dyDescent="0.25">
      <c r="A751" s="1">
        <v>45248</v>
      </c>
      <c r="B751">
        <v>1004</v>
      </c>
      <c r="C751" t="s">
        <v>23</v>
      </c>
      <c r="D751" t="s">
        <v>15</v>
      </c>
      <c r="E751" t="s">
        <v>16</v>
      </c>
      <c r="F751">
        <v>14</v>
      </c>
      <c r="G751" s="2">
        <v>21560.000000000004</v>
      </c>
      <c r="H751" s="2">
        <v>10920.000000000004</v>
      </c>
      <c r="I751" t="str">
        <f>_xlfn.XLOOKUP(tbl_Data[[#This Row],[Kundnr]],tbl_Kunder[Kundnr],tbl_Kunder[Kundnamn])</f>
        <v>Mellerix AB</v>
      </c>
      <c r="J751" t="str">
        <f>_xlfn.XLOOKUP(tbl_Data[[#This Row],[Kundnr]],tbl_Kunder[Kundnr],tbl_Kunder[Kundkategori])</f>
        <v>Tillverkning</v>
      </c>
      <c r="K751" t="str">
        <f>_xlfn.XLOOKUP(tbl_Data[[#This Row],[Kundnr]],tbl_Kunder[Kundnr],tbl_Kunder[Region])</f>
        <v>Syd</v>
      </c>
      <c r="L751" t="str">
        <f>_xlfn.XLOOKUP(tbl_Data[[#This Row],[Kundnr]],tbl_Kunder[Kundnr],tbl_Kunder[Kundansvarig])</f>
        <v>Manne Faktursson</v>
      </c>
    </row>
    <row r="752" spans="1:12" x14ac:dyDescent="0.25">
      <c r="A752" s="1">
        <v>45128</v>
      </c>
      <c r="B752">
        <v>1003</v>
      </c>
      <c r="C752" t="s">
        <v>10</v>
      </c>
      <c r="D752" t="s">
        <v>7</v>
      </c>
      <c r="E752" t="s">
        <v>12</v>
      </c>
      <c r="F752">
        <v>29</v>
      </c>
      <c r="G752" s="2">
        <v>29232</v>
      </c>
      <c r="H752" s="2">
        <v>9976</v>
      </c>
      <c r="I752" t="str">
        <f>_xlfn.XLOOKUP(tbl_Data[[#This Row],[Kundnr]],tbl_Kunder[Kundnr],tbl_Kunder[Kundnamn])</f>
        <v>Vårdia AB</v>
      </c>
      <c r="J752" t="str">
        <f>_xlfn.XLOOKUP(tbl_Data[[#This Row],[Kundnr]],tbl_Kunder[Kundnr],tbl_Kunder[Kundkategori])</f>
        <v>Offentligt</v>
      </c>
      <c r="K752" t="str">
        <f>_xlfn.XLOOKUP(tbl_Data[[#This Row],[Kundnr]],tbl_Kunder[Kundnr],tbl_Kunder[Region])</f>
        <v>Syd</v>
      </c>
      <c r="L752" t="str">
        <f>_xlfn.XLOOKUP(tbl_Data[[#This Row],[Kundnr]],tbl_Kunder[Kundnr],tbl_Kunder[Kundansvarig])</f>
        <v>Clint Billton</v>
      </c>
    </row>
    <row r="753" spans="1:12" x14ac:dyDescent="0.25">
      <c r="A753" s="1">
        <v>45478</v>
      </c>
      <c r="B753">
        <v>1003</v>
      </c>
      <c r="C753" t="s">
        <v>23</v>
      </c>
      <c r="D753" t="s">
        <v>15</v>
      </c>
      <c r="E753" t="s">
        <v>12</v>
      </c>
      <c r="F753">
        <v>13</v>
      </c>
      <c r="G753" s="2">
        <v>19110</v>
      </c>
      <c r="H753" s="2">
        <v>9230</v>
      </c>
      <c r="I753" t="str">
        <f>_xlfn.XLOOKUP(tbl_Data[[#This Row],[Kundnr]],tbl_Kunder[Kundnr],tbl_Kunder[Kundnamn])</f>
        <v>Vårdia AB</v>
      </c>
      <c r="J753" t="str">
        <f>_xlfn.XLOOKUP(tbl_Data[[#This Row],[Kundnr]],tbl_Kunder[Kundnr],tbl_Kunder[Kundkategori])</f>
        <v>Offentligt</v>
      </c>
      <c r="K753" t="str">
        <f>_xlfn.XLOOKUP(tbl_Data[[#This Row],[Kundnr]],tbl_Kunder[Kundnr],tbl_Kunder[Region])</f>
        <v>Syd</v>
      </c>
      <c r="L753" t="str">
        <f>_xlfn.XLOOKUP(tbl_Data[[#This Row],[Kundnr]],tbl_Kunder[Kundnr],tbl_Kunder[Kundansvarig])</f>
        <v>Clint Billton</v>
      </c>
    </row>
    <row r="754" spans="1:12" x14ac:dyDescent="0.25">
      <c r="A754" s="1">
        <v>45491</v>
      </c>
      <c r="B754">
        <v>1003</v>
      </c>
      <c r="C754" t="s">
        <v>23</v>
      </c>
      <c r="D754" t="s">
        <v>15</v>
      </c>
      <c r="E754" t="s">
        <v>12</v>
      </c>
      <c r="F754">
        <v>2</v>
      </c>
      <c r="G754" s="2">
        <v>2940</v>
      </c>
      <c r="H754" s="2">
        <v>1420</v>
      </c>
      <c r="I754" t="str">
        <f>_xlfn.XLOOKUP(tbl_Data[[#This Row],[Kundnr]],tbl_Kunder[Kundnr],tbl_Kunder[Kundnamn])</f>
        <v>Vårdia AB</v>
      </c>
      <c r="J754" t="str">
        <f>_xlfn.XLOOKUP(tbl_Data[[#This Row],[Kundnr]],tbl_Kunder[Kundnr],tbl_Kunder[Kundkategori])</f>
        <v>Offentligt</v>
      </c>
      <c r="K754" t="str">
        <f>_xlfn.XLOOKUP(tbl_Data[[#This Row],[Kundnr]],tbl_Kunder[Kundnr],tbl_Kunder[Region])</f>
        <v>Syd</v>
      </c>
      <c r="L754" t="str">
        <f>_xlfn.XLOOKUP(tbl_Data[[#This Row],[Kundnr]],tbl_Kunder[Kundnr],tbl_Kunder[Kundansvarig])</f>
        <v>Clint Billton</v>
      </c>
    </row>
    <row r="755" spans="1:12" x14ac:dyDescent="0.25">
      <c r="A755" s="1">
        <v>45517</v>
      </c>
      <c r="B755">
        <v>1010</v>
      </c>
      <c r="C755" t="s">
        <v>14</v>
      </c>
      <c r="D755" t="s">
        <v>15</v>
      </c>
      <c r="E755" t="s">
        <v>17</v>
      </c>
      <c r="F755">
        <v>6</v>
      </c>
      <c r="G755" s="2">
        <v>6067.2000000000007</v>
      </c>
      <c r="H755" s="2">
        <v>1651.2000000000007</v>
      </c>
      <c r="I755" t="str">
        <f>_xlfn.XLOOKUP(tbl_Data[[#This Row],[Kundnr]],tbl_Kunder[Kundnr],tbl_Kunder[Kundnamn])</f>
        <v>Trollerilådan AB</v>
      </c>
      <c r="J755" t="str">
        <f>_xlfn.XLOOKUP(tbl_Data[[#This Row],[Kundnr]],tbl_Kunder[Kundnr],tbl_Kunder[Kundkategori])</f>
        <v>Livsmedel</v>
      </c>
      <c r="K755" t="str">
        <f>_xlfn.XLOOKUP(tbl_Data[[#This Row],[Kundnr]],tbl_Kunder[Kundnr],tbl_Kunder[Region])</f>
        <v>Syd</v>
      </c>
      <c r="L755" t="str">
        <f>_xlfn.XLOOKUP(tbl_Data[[#This Row],[Kundnr]],tbl_Kunder[Kundnr],tbl_Kunder[Kundansvarig])</f>
        <v>Malte Svensson</v>
      </c>
    </row>
    <row r="756" spans="1:12" x14ac:dyDescent="0.25">
      <c r="A756" s="1">
        <v>45268</v>
      </c>
      <c r="B756">
        <v>1001</v>
      </c>
      <c r="C756" t="s">
        <v>14</v>
      </c>
      <c r="D756" t="s">
        <v>15</v>
      </c>
      <c r="E756" t="s">
        <v>8</v>
      </c>
      <c r="F756">
        <v>11</v>
      </c>
      <c r="G756" s="2">
        <v>14924.800000000003</v>
      </c>
      <c r="H756" s="2">
        <v>6828.8000000000029</v>
      </c>
      <c r="I756" t="str">
        <f>_xlfn.XLOOKUP(tbl_Data[[#This Row],[Kundnr]],tbl_Kunder[Kundnr],tbl_Kunder[Kundnamn])</f>
        <v>Telefonera Mera AB</v>
      </c>
      <c r="J756" t="str">
        <f>_xlfn.XLOOKUP(tbl_Data[[#This Row],[Kundnr]],tbl_Kunder[Kundnr],tbl_Kunder[Kundkategori])</f>
        <v>IT- och telecom</v>
      </c>
      <c r="K756" t="str">
        <f>_xlfn.XLOOKUP(tbl_Data[[#This Row],[Kundnr]],tbl_Kunder[Kundnr],tbl_Kunder[Region])</f>
        <v>Väst</v>
      </c>
      <c r="L756" t="str">
        <f>_xlfn.XLOOKUP(tbl_Data[[#This Row],[Kundnr]],tbl_Kunder[Kundnr],tbl_Kunder[Kundansvarig])</f>
        <v>Mac Winson</v>
      </c>
    </row>
    <row r="757" spans="1:12" x14ac:dyDescent="0.25">
      <c r="A757" s="1">
        <v>44973</v>
      </c>
      <c r="B757">
        <v>1003</v>
      </c>
      <c r="C757" t="s">
        <v>19</v>
      </c>
      <c r="D757" t="s">
        <v>7</v>
      </c>
      <c r="E757" t="s">
        <v>12</v>
      </c>
      <c r="F757">
        <v>11</v>
      </c>
      <c r="G757" s="2">
        <v>13398</v>
      </c>
      <c r="H757" s="2">
        <v>5918</v>
      </c>
      <c r="I757" t="str">
        <f>_xlfn.XLOOKUP(tbl_Data[[#This Row],[Kundnr]],tbl_Kunder[Kundnr],tbl_Kunder[Kundnamn])</f>
        <v>Vårdia AB</v>
      </c>
      <c r="J757" t="str">
        <f>_xlfn.XLOOKUP(tbl_Data[[#This Row],[Kundnr]],tbl_Kunder[Kundnr],tbl_Kunder[Kundkategori])</f>
        <v>Offentligt</v>
      </c>
      <c r="K757" t="str">
        <f>_xlfn.XLOOKUP(tbl_Data[[#This Row],[Kundnr]],tbl_Kunder[Kundnr],tbl_Kunder[Region])</f>
        <v>Syd</v>
      </c>
      <c r="L757" t="str">
        <f>_xlfn.XLOOKUP(tbl_Data[[#This Row],[Kundnr]],tbl_Kunder[Kundnr],tbl_Kunder[Kundansvarig])</f>
        <v>Clint Billton</v>
      </c>
    </row>
    <row r="758" spans="1:12" x14ac:dyDescent="0.25">
      <c r="A758" s="1">
        <v>45368</v>
      </c>
      <c r="B758">
        <v>1003</v>
      </c>
      <c r="C758" t="s">
        <v>23</v>
      </c>
      <c r="D758" t="s">
        <v>15</v>
      </c>
      <c r="E758" t="s">
        <v>12</v>
      </c>
      <c r="F758">
        <v>16</v>
      </c>
      <c r="G758" s="2">
        <v>23520</v>
      </c>
      <c r="H758" s="2">
        <v>11360</v>
      </c>
      <c r="I758" t="str">
        <f>_xlfn.XLOOKUP(tbl_Data[[#This Row],[Kundnr]],tbl_Kunder[Kundnr],tbl_Kunder[Kundnamn])</f>
        <v>Vårdia AB</v>
      </c>
      <c r="J758" t="str">
        <f>_xlfn.XLOOKUP(tbl_Data[[#This Row],[Kundnr]],tbl_Kunder[Kundnr],tbl_Kunder[Kundkategori])</f>
        <v>Offentligt</v>
      </c>
      <c r="K758" t="str">
        <f>_xlfn.XLOOKUP(tbl_Data[[#This Row],[Kundnr]],tbl_Kunder[Kundnr],tbl_Kunder[Region])</f>
        <v>Syd</v>
      </c>
      <c r="L758" t="str">
        <f>_xlfn.XLOOKUP(tbl_Data[[#This Row],[Kundnr]],tbl_Kunder[Kundnr],tbl_Kunder[Kundansvarig])</f>
        <v>Clint Billton</v>
      </c>
    </row>
    <row r="759" spans="1:12" x14ac:dyDescent="0.25">
      <c r="A759" s="1">
        <v>45218</v>
      </c>
      <c r="B759">
        <v>1009</v>
      </c>
      <c r="C759" t="s">
        <v>20</v>
      </c>
      <c r="D759" t="s">
        <v>15</v>
      </c>
      <c r="E759" t="s">
        <v>16</v>
      </c>
      <c r="F759">
        <v>20</v>
      </c>
      <c r="G759" s="2">
        <v>29952</v>
      </c>
      <c r="H759" s="2">
        <v>12992</v>
      </c>
      <c r="I759" t="str">
        <f>_xlfn.XLOOKUP(tbl_Data[[#This Row],[Kundnr]],tbl_Kunder[Kundnr],tbl_Kunder[Kundnamn])</f>
        <v>Bollberga AB</v>
      </c>
      <c r="J759" t="str">
        <f>_xlfn.XLOOKUP(tbl_Data[[#This Row],[Kundnr]],tbl_Kunder[Kundnr],tbl_Kunder[Kundkategori])</f>
        <v>Tillverkning</v>
      </c>
      <c r="K759" t="str">
        <f>_xlfn.XLOOKUP(tbl_Data[[#This Row],[Kundnr]],tbl_Kunder[Kundnr],tbl_Kunder[Region])</f>
        <v>Öst</v>
      </c>
      <c r="L759" t="str">
        <f>_xlfn.XLOOKUP(tbl_Data[[#This Row],[Kundnr]],tbl_Kunder[Kundnr],tbl_Kunder[Kundansvarig])</f>
        <v>Manne Faktursson</v>
      </c>
    </row>
    <row r="760" spans="1:12" x14ac:dyDescent="0.25">
      <c r="A760" s="1">
        <v>45092</v>
      </c>
      <c r="B760">
        <v>1001</v>
      </c>
      <c r="C760" t="s">
        <v>10</v>
      </c>
      <c r="D760" t="s">
        <v>7</v>
      </c>
      <c r="E760" t="s">
        <v>8</v>
      </c>
      <c r="F760">
        <v>14</v>
      </c>
      <c r="G760" s="2">
        <v>14246.4</v>
      </c>
      <c r="H760" s="2">
        <v>4950.3999999999996</v>
      </c>
      <c r="I760" t="str">
        <f>_xlfn.XLOOKUP(tbl_Data[[#This Row],[Kundnr]],tbl_Kunder[Kundnr],tbl_Kunder[Kundnamn])</f>
        <v>Telefonera Mera AB</v>
      </c>
      <c r="J760" t="str">
        <f>_xlfn.XLOOKUP(tbl_Data[[#This Row],[Kundnr]],tbl_Kunder[Kundnr],tbl_Kunder[Kundkategori])</f>
        <v>IT- och telecom</v>
      </c>
      <c r="K760" t="str">
        <f>_xlfn.XLOOKUP(tbl_Data[[#This Row],[Kundnr]],tbl_Kunder[Kundnr],tbl_Kunder[Region])</f>
        <v>Väst</v>
      </c>
      <c r="L760" t="str">
        <f>_xlfn.XLOOKUP(tbl_Data[[#This Row],[Kundnr]],tbl_Kunder[Kundnr],tbl_Kunder[Kundansvarig])</f>
        <v>Mac Winson</v>
      </c>
    </row>
    <row r="761" spans="1:12" x14ac:dyDescent="0.25">
      <c r="A761" s="1">
        <v>44980</v>
      </c>
      <c r="B761">
        <v>1001</v>
      </c>
      <c r="C761" t="s">
        <v>19</v>
      </c>
      <c r="D761" t="s">
        <v>7</v>
      </c>
      <c r="E761" t="s">
        <v>8</v>
      </c>
      <c r="F761">
        <v>15</v>
      </c>
      <c r="G761" s="2">
        <v>18444.000000000004</v>
      </c>
      <c r="H761" s="2">
        <v>8244.0000000000036</v>
      </c>
      <c r="I761" t="str">
        <f>_xlfn.XLOOKUP(tbl_Data[[#This Row],[Kundnr]],tbl_Kunder[Kundnr],tbl_Kunder[Kundnamn])</f>
        <v>Telefonera Mera AB</v>
      </c>
      <c r="J761" t="str">
        <f>_xlfn.XLOOKUP(tbl_Data[[#This Row],[Kundnr]],tbl_Kunder[Kundnr],tbl_Kunder[Kundkategori])</f>
        <v>IT- och telecom</v>
      </c>
      <c r="K761" t="str">
        <f>_xlfn.XLOOKUP(tbl_Data[[#This Row],[Kundnr]],tbl_Kunder[Kundnr],tbl_Kunder[Region])</f>
        <v>Väst</v>
      </c>
      <c r="L761" t="str">
        <f>_xlfn.XLOOKUP(tbl_Data[[#This Row],[Kundnr]],tbl_Kunder[Kundnr],tbl_Kunder[Kundansvarig])</f>
        <v>Mac Winson</v>
      </c>
    </row>
    <row r="762" spans="1:12" x14ac:dyDescent="0.25">
      <c r="A762" s="1">
        <v>45360</v>
      </c>
      <c r="B762">
        <v>1005</v>
      </c>
      <c r="C762" t="s">
        <v>6</v>
      </c>
      <c r="D762" t="s">
        <v>7</v>
      </c>
      <c r="E762" t="s">
        <v>8</v>
      </c>
      <c r="F762">
        <v>14</v>
      </c>
      <c r="G762" s="2">
        <v>17880.8</v>
      </c>
      <c r="H762" s="2">
        <v>9480.7999999999993</v>
      </c>
      <c r="I762" t="str">
        <f>_xlfn.XLOOKUP(tbl_Data[[#This Row],[Kundnr]],tbl_Kunder[Kundnr],tbl_Kunder[Kundnamn])</f>
        <v>Prefolkia AB</v>
      </c>
      <c r="J762" t="str">
        <f>_xlfn.XLOOKUP(tbl_Data[[#This Row],[Kundnr]],tbl_Kunder[Kundnr],tbl_Kunder[Kundkategori])</f>
        <v>IT- och telecom</v>
      </c>
      <c r="K762" t="str">
        <f>_xlfn.XLOOKUP(tbl_Data[[#This Row],[Kundnr]],tbl_Kunder[Kundnr],tbl_Kunder[Region])</f>
        <v>Öst</v>
      </c>
      <c r="L762" t="str">
        <f>_xlfn.XLOOKUP(tbl_Data[[#This Row],[Kundnr]],tbl_Kunder[Kundnr],tbl_Kunder[Kundansvarig])</f>
        <v>Mac Winson</v>
      </c>
    </row>
    <row r="763" spans="1:12" x14ac:dyDescent="0.25">
      <c r="A763" s="1">
        <v>45134</v>
      </c>
      <c r="B763">
        <v>1007</v>
      </c>
      <c r="C763" t="s">
        <v>23</v>
      </c>
      <c r="D763" t="s">
        <v>15</v>
      </c>
      <c r="E763" t="s">
        <v>16</v>
      </c>
      <c r="F763">
        <v>15</v>
      </c>
      <c r="G763" s="2">
        <v>17850</v>
      </c>
      <c r="H763" s="2">
        <v>6450</v>
      </c>
      <c r="I763" t="str">
        <f>_xlfn.XLOOKUP(tbl_Data[[#This Row],[Kundnr]],tbl_Kunder[Kundnr],tbl_Kunder[Kundnamn])</f>
        <v>Rellaxion AB</v>
      </c>
      <c r="J763" t="str">
        <f>_xlfn.XLOOKUP(tbl_Data[[#This Row],[Kundnr]],tbl_Kunder[Kundnr],tbl_Kunder[Kundkategori])</f>
        <v>Tillverkning</v>
      </c>
      <c r="K763" t="str">
        <f>_xlfn.XLOOKUP(tbl_Data[[#This Row],[Kundnr]],tbl_Kunder[Kundnr],tbl_Kunder[Region])</f>
        <v>Väst</v>
      </c>
      <c r="L763" t="str">
        <f>_xlfn.XLOOKUP(tbl_Data[[#This Row],[Kundnr]],tbl_Kunder[Kundnr],tbl_Kunder[Kundansvarig])</f>
        <v>Manne Faktursson</v>
      </c>
    </row>
    <row r="764" spans="1:12" x14ac:dyDescent="0.25">
      <c r="A764" s="1">
        <v>45186</v>
      </c>
      <c r="B764">
        <v>1001</v>
      </c>
      <c r="C764" t="s">
        <v>20</v>
      </c>
      <c r="D764" t="s">
        <v>15</v>
      </c>
      <c r="E764" t="s">
        <v>8</v>
      </c>
      <c r="F764">
        <v>16</v>
      </c>
      <c r="G764" s="2">
        <v>26457.600000000002</v>
      </c>
      <c r="H764" s="2">
        <v>12889.600000000002</v>
      </c>
      <c r="I764" t="str">
        <f>_xlfn.XLOOKUP(tbl_Data[[#This Row],[Kundnr]],tbl_Kunder[Kundnr],tbl_Kunder[Kundnamn])</f>
        <v>Telefonera Mera AB</v>
      </c>
      <c r="J764" t="str">
        <f>_xlfn.XLOOKUP(tbl_Data[[#This Row],[Kundnr]],tbl_Kunder[Kundnr],tbl_Kunder[Kundkategori])</f>
        <v>IT- och telecom</v>
      </c>
      <c r="K764" t="str">
        <f>_xlfn.XLOOKUP(tbl_Data[[#This Row],[Kundnr]],tbl_Kunder[Kundnr],tbl_Kunder[Region])</f>
        <v>Väst</v>
      </c>
      <c r="L764" t="str">
        <f>_xlfn.XLOOKUP(tbl_Data[[#This Row],[Kundnr]],tbl_Kunder[Kundnr],tbl_Kunder[Kundansvarig])</f>
        <v>Mac Winson</v>
      </c>
    </row>
    <row r="765" spans="1:12" x14ac:dyDescent="0.25">
      <c r="A765" s="1">
        <v>44978</v>
      </c>
      <c r="B765">
        <v>1004</v>
      </c>
      <c r="C765" t="s">
        <v>21</v>
      </c>
      <c r="D765" t="s">
        <v>7</v>
      </c>
      <c r="E765" t="s">
        <v>16</v>
      </c>
      <c r="F765">
        <v>18</v>
      </c>
      <c r="G765" s="2">
        <v>21384</v>
      </c>
      <c r="H765" s="2">
        <v>9000</v>
      </c>
      <c r="I765" t="str">
        <f>_xlfn.XLOOKUP(tbl_Data[[#This Row],[Kundnr]],tbl_Kunder[Kundnr],tbl_Kunder[Kundnamn])</f>
        <v>Mellerix AB</v>
      </c>
      <c r="J765" t="str">
        <f>_xlfn.XLOOKUP(tbl_Data[[#This Row],[Kundnr]],tbl_Kunder[Kundnr],tbl_Kunder[Kundkategori])</f>
        <v>Tillverkning</v>
      </c>
      <c r="K765" t="str">
        <f>_xlfn.XLOOKUP(tbl_Data[[#This Row],[Kundnr]],tbl_Kunder[Kundnr],tbl_Kunder[Region])</f>
        <v>Syd</v>
      </c>
      <c r="L765" t="str">
        <f>_xlfn.XLOOKUP(tbl_Data[[#This Row],[Kundnr]],tbl_Kunder[Kundnr],tbl_Kunder[Kundansvarig])</f>
        <v>Manne Faktursson</v>
      </c>
    </row>
    <row r="766" spans="1:12" x14ac:dyDescent="0.25">
      <c r="A766" s="1">
        <v>45466</v>
      </c>
      <c r="B766">
        <v>1001</v>
      </c>
      <c r="C766" t="s">
        <v>19</v>
      </c>
      <c r="D766" t="s">
        <v>7</v>
      </c>
      <c r="E766" t="s">
        <v>8</v>
      </c>
      <c r="F766">
        <v>5</v>
      </c>
      <c r="G766" s="2">
        <v>6148.0000000000009</v>
      </c>
      <c r="H766" s="2">
        <v>2748.0000000000009</v>
      </c>
      <c r="I766" t="str">
        <f>_xlfn.XLOOKUP(tbl_Data[[#This Row],[Kundnr]],tbl_Kunder[Kundnr],tbl_Kunder[Kundnamn])</f>
        <v>Telefonera Mera AB</v>
      </c>
      <c r="J766" t="str">
        <f>_xlfn.XLOOKUP(tbl_Data[[#This Row],[Kundnr]],tbl_Kunder[Kundnr],tbl_Kunder[Kundkategori])</f>
        <v>IT- och telecom</v>
      </c>
      <c r="K766" t="str">
        <f>_xlfn.XLOOKUP(tbl_Data[[#This Row],[Kundnr]],tbl_Kunder[Kundnr],tbl_Kunder[Region])</f>
        <v>Väst</v>
      </c>
      <c r="L766" t="str">
        <f>_xlfn.XLOOKUP(tbl_Data[[#This Row],[Kundnr]],tbl_Kunder[Kundnr],tbl_Kunder[Kundansvarig])</f>
        <v>Mac Winson</v>
      </c>
    </row>
    <row r="767" spans="1:12" x14ac:dyDescent="0.25">
      <c r="A767" s="1">
        <v>45058</v>
      </c>
      <c r="B767">
        <v>1003</v>
      </c>
      <c r="C767" t="s">
        <v>14</v>
      </c>
      <c r="D767" t="s">
        <v>15</v>
      </c>
      <c r="E767" t="s">
        <v>12</v>
      </c>
      <c r="F767">
        <v>17</v>
      </c>
      <c r="G767" s="2">
        <v>22848</v>
      </c>
      <c r="H767" s="2">
        <v>10336</v>
      </c>
      <c r="I767" t="str">
        <f>_xlfn.XLOOKUP(tbl_Data[[#This Row],[Kundnr]],tbl_Kunder[Kundnr],tbl_Kunder[Kundnamn])</f>
        <v>Vårdia AB</v>
      </c>
      <c r="J767" t="str">
        <f>_xlfn.XLOOKUP(tbl_Data[[#This Row],[Kundnr]],tbl_Kunder[Kundnr],tbl_Kunder[Kundkategori])</f>
        <v>Offentligt</v>
      </c>
      <c r="K767" t="str">
        <f>_xlfn.XLOOKUP(tbl_Data[[#This Row],[Kundnr]],tbl_Kunder[Kundnr],tbl_Kunder[Region])</f>
        <v>Syd</v>
      </c>
      <c r="L767" t="str">
        <f>_xlfn.XLOOKUP(tbl_Data[[#This Row],[Kundnr]],tbl_Kunder[Kundnr],tbl_Kunder[Kundansvarig])</f>
        <v>Clint Billton</v>
      </c>
    </row>
    <row r="768" spans="1:12" x14ac:dyDescent="0.25">
      <c r="A768" s="1">
        <v>44958</v>
      </c>
      <c r="B768">
        <v>1010</v>
      </c>
      <c r="C768" t="s">
        <v>21</v>
      </c>
      <c r="D768" t="s">
        <v>7</v>
      </c>
      <c r="E768" t="s">
        <v>17</v>
      </c>
      <c r="F768">
        <v>1</v>
      </c>
      <c r="G768" s="2">
        <v>853.2</v>
      </c>
      <c r="H768" s="2">
        <v>165.20000000000005</v>
      </c>
      <c r="I768" t="str">
        <f>_xlfn.XLOOKUP(tbl_Data[[#This Row],[Kundnr]],tbl_Kunder[Kundnr],tbl_Kunder[Kundnamn])</f>
        <v>Trollerilådan AB</v>
      </c>
      <c r="J768" t="str">
        <f>_xlfn.XLOOKUP(tbl_Data[[#This Row],[Kundnr]],tbl_Kunder[Kundnr],tbl_Kunder[Kundkategori])</f>
        <v>Livsmedel</v>
      </c>
      <c r="K768" t="str">
        <f>_xlfn.XLOOKUP(tbl_Data[[#This Row],[Kundnr]],tbl_Kunder[Kundnr],tbl_Kunder[Region])</f>
        <v>Syd</v>
      </c>
      <c r="L768" t="str">
        <f>_xlfn.XLOOKUP(tbl_Data[[#This Row],[Kundnr]],tbl_Kunder[Kundnr],tbl_Kunder[Kundansvarig])</f>
        <v>Malte Svensson</v>
      </c>
    </row>
    <row r="769" spans="1:12" x14ac:dyDescent="0.25">
      <c r="A769" s="1">
        <v>45147</v>
      </c>
      <c r="B769">
        <v>1001</v>
      </c>
      <c r="C769" t="s">
        <v>6</v>
      </c>
      <c r="D769" t="s">
        <v>7</v>
      </c>
      <c r="E769" t="s">
        <v>8</v>
      </c>
      <c r="F769">
        <v>21</v>
      </c>
      <c r="G769" s="2">
        <v>27602.400000000001</v>
      </c>
      <c r="H769" s="2">
        <v>15002.400000000001</v>
      </c>
      <c r="I769" t="str">
        <f>_xlfn.XLOOKUP(tbl_Data[[#This Row],[Kundnr]],tbl_Kunder[Kundnr],tbl_Kunder[Kundnamn])</f>
        <v>Telefonera Mera AB</v>
      </c>
      <c r="J769" t="str">
        <f>_xlfn.XLOOKUP(tbl_Data[[#This Row],[Kundnr]],tbl_Kunder[Kundnr],tbl_Kunder[Kundkategori])</f>
        <v>IT- och telecom</v>
      </c>
      <c r="K769" t="str">
        <f>_xlfn.XLOOKUP(tbl_Data[[#This Row],[Kundnr]],tbl_Kunder[Kundnr],tbl_Kunder[Region])</f>
        <v>Väst</v>
      </c>
      <c r="L769" t="str">
        <f>_xlfn.XLOOKUP(tbl_Data[[#This Row],[Kundnr]],tbl_Kunder[Kundnr],tbl_Kunder[Kundansvarig])</f>
        <v>Mac Winson</v>
      </c>
    </row>
    <row r="770" spans="1:12" x14ac:dyDescent="0.25">
      <c r="A770" s="1">
        <v>45465</v>
      </c>
      <c r="B770">
        <v>1006</v>
      </c>
      <c r="C770" t="s">
        <v>23</v>
      </c>
      <c r="D770" t="s">
        <v>15</v>
      </c>
      <c r="E770" t="s">
        <v>17</v>
      </c>
      <c r="F770">
        <v>11</v>
      </c>
      <c r="G770" s="2">
        <v>13860</v>
      </c>
      <c r="H770" s="2">
        <v>5500</v>
      </c>
      <c r="I770" t="str">
        <f>_xlfn.XLOOKUP(tbl_Data[[#This Row],[Kundnr]],tbl_Kunder[Kundnr],tbl_Kunder[Kundnamn])</f>
        <v>Allcto AB</v>
      </c>
      <c r="J770" t="str">
        <f>_xlfn.XLOOKUP(tbl_Data[[#This Row],[Kundnr]],tbl_Kunder[Kundnr],tbl_Kunder[Kundkategori])</f>
        <v>Livsmedel</v>
      </c>
      <c r="K770" t="str">
        <f>_xlfn.XLOOKUP(tbl_Data[[#This Row],[Kundnr]],tbl_Kunder[Kundnr],tbl_Kunder[Region])</f>
        <v>Öst</v>
      </c>
      <c r="L770" t="str">
        <f>_xlfn.XLOOKUP(tbl_Data[[#This Row],[Kundnr]],tbl_Kunder[Kundnr],tbl_Kunder[Kundansvarig])</f>
        <v>Malte Svensson</v>
      </c>
    </row>
    <row r="771" spans="1:12" x14ac:dyDescent="0.25">
      <c r="A771" s="1">
        <v>44944</v>
      </c>
      <c r="B771">
        <v>1005</v>
      </c>
      <c r="C771" t="s">
        <v>14</v>
      </c>
      <c r="D771" t="s">
        <v>15</v>
      </c>
      <c r="E771" t="s">
        <v>8</v>
      </c>
      <c r="F771">
        <v>26</v>
      </c>
      <c r="G771" s="2">
        <v>34278.400000000001</v>
      </c>
      <c r="H771" s="2">
        <v>15142.400000000001</v>
      </c>
      <c r="I771" t="str">
        <f>_xlfn.XLOOKUP(tbl_Data[[#This Row],[Kundnr]],tbl_Kunder[Kundnr],tbl_Kunder[Kundnamn])</f>
        <v>Prefolkia AB</v>
      </c>
      <c r="J771" t="str">
        <f>_xlfn.XLOOKUP(tbl_Data[[#This Row],[Kundnr]],tbl_Kunder[Kundnr],tbl_Kunder[Kundkategori])</f>
        <v>IT- och telecom</v>
      </c>
      <c r="K771" t="str">
        <f>_xlfn.XLOOKUP(tbl_Data[[#This Row],[Kundnr]],tbl_Kunder[Kundnr],tbl_Kunder[Region])</f>
        <v>Öst</v>
      </c>
      <c r="L771" t="str">
        <f>_xlfn.XLOOKUP(tbl_Data[[#This Row],[Kundnr]],tbl_Kunder[Kundnr],tbl_Kunder[Kundansvarig])</f>
        <v>Mac Winson</v>
      </c>
    </row>
    <row r="772" spans="1:12" x14ac:dyDescent="0.25">
      <c r="A772" s="1">
        <v>45324</v>
      </c>
      <c r="B772">
        <v>1001</v>
      </c>
      <c r="C772" t="s">
        <v>14</v>
      </c>
      <c r="D772" t="s">
        <v>15</v>
      </c>
      <c r="E772" t="s">
        <v>8</v>
      </c>
      <c r="F772">
        <v>11</v>
      </c>
      <c r="G772" s="2">
        <v>14924.800000000003</v>
      </c>
      <c r="H772" s="2">
        <v>6828.8000000000029</v>
      </c>
      <c r="I772" t="str">
        <f>_xlfn.XLOOKUP(tbl_Data[[#This Row],[Kundnr]],tbl_Kunder[Kundnr],tbl_Kunder[Kundnamn])</f>
        <v>Telefonera Mera AB</v>
      </c>
      <c r="J772" t="str">
        <f>_xlfn.XLOOKUP(tbl_Data[[#This Row],[Kundnr]],tbl_Kunder[Kundnr],tbl_Kunder[Kundkategori])</f>
        <v>IT- och telecom</v>
      </c>
      <c r="K772" t="str">
        <f>_xlfn.XLOOKUP(tbl_Data[[#This Row],[Kundnr]],tbl_Kunder[Kundnr],tbl_Kunder[Region])</f>
        <v>Väst</v>
      </c>
      <c r="L772" t="str">
        <f>_xlfn.XLOOKUP(tbl_Data[[#This Row],[Kundnr]],tbl_Kunder[Kundnr],tbl_Kunder[Kundansvarig])</f>
        <v>Mac Winson</v>
      </c>
    </row>
    <row r="773" spans="1:12" x14ac:dyDescent="0.25">
      <c r="A773" s="1">
        <v>45657</v>
      </c>
      <c r="B773">
        <v>1010</v>
      </c>
      <c r="C773" t="s">
        <v>23</v>
      </c>
      <c r="D773" t="s">
        <v>15</v>
      </c>
      <c r="E773" t="s">
        <v>17</v>
      </c>
      <c r="F773">
        <v>8</v>
      </c>
      <c r="G773" s="2">
        <v>8848</v>
      </c>
      <c r="H773" s="2">
        <v>2768</v>
      </c>
      <c r="I773" t="str">
        <f>_xlfn.XLOOKUP(tbl_Data[[#This Row],[Kundnr]],tbl_Kunder[Kundnr],tbl_Kunder[Kundnamn])</f>
        <v>Trollerilådan AB</v>
      </c>
      <c r="J773" t="str">
        <f>_xlfn.XLOOKUP(tbl_Data[[#This Row],[Kundnr]],tbl_Kunder[Kundnr],tbl_Kunder[Kundkategori])</f>
        <v>Livsmedel</v>
      </c>
      <c r="K773" t="str">
        <f>_xlfn.XLOOKUP(tbl_Data[[#This Row],[Kundnr]],tbl_Kunder[Kundnr],tbl_Kunder[Region])</f>
        <v>Syd</v>
      </c>
      <c r="L773" t="str">
        <f>_xlfn.XLOOKUP(tbl_Data[[#This Row],[Kundnr]],tbl_Kunder[Kundnr],tbl_Kunder[Kundansvarig])</f>
        <v>Malte Svensson</v>
      </c>
    </row>
    <row r="774" spans="1:12" x14ac:dyDescent="0.25">
      <c r="A774" s="1">
        <v>45239</v>
      </c>
      <c r="B774">
        <v>1004</v>
      </c>
      <c r="C774" t="s">
        <v>23</v>
      </c>
      <c r="D774" t="s">
        <v>15</v>
      </c>
      <c r="E774" t="s">
        <v>16</v>
      </c>
      <c r="F774">
        <v>21</v>
      </c>
      <c r="G774" s="2">
        <v>32340.000000000004</v>
      </c>
      <c r="H774" s="2">
        <v>16380.000000000004</v>
      </c>
      <c r="I774" t="str">
        <f>_xlfn.XLOOKUP(tbl_Data[[#This Row],[Kundnr]],tbl_Kunder[Kundnr],tbl_Kunder[Kundnamn])</f>
        <v>Mellerix AB</v>
      </c>
      <c r="J774" t="str">
        <f>_xlfn.XLOOKUP(tbl_Data[[#This Row],[Kundnr]],tbl_Kunder[Kundnr],tbl_Kunder[Kundkategori])</f>
        <v>Tillverkning</v>
      </c>
      <c r="K774" t="str">
        <f>_xlfn.XLOOKUP(tbl_Data[[#This Row],[Kundnr]],tbl_Kunder[Kundnr],tbl_Kunder[Region])</f>
        <v>Syd</v>
      </c>
      <c r="L774" t="str">
        <f>_xlfn.XLOOKUP(tbl_Data[[#This Row],[Kundnr]],tbl_Kunder[Kundnr],tbl_Kunder[Kundansvarig])</f>
        <v>Manne Faktursson</v>
      </c>
    </row>
    <row r="775" spans="1:12" x14ac:dyDescent="0.25">
      <c r="A775" s="1">
        <v>44986</v>
      </c>
      <c r="B775">
        <v>1008</v>
      </c>
      <c r="C775" t="s">
        <v>14</v>
      </c>
      <c r="D775" t="s">
        <v>15</v>
      </c>
      <c r="E775" t="s">
        <v>17</v>
      </c>
      <c r="F775">
        <v>13</v>
      </c>
      <c r="G775" s="2">
        <v>16640</v>
      </c>
      <c r="H775" s="2">
        <v>7072</v>
      </c>
      <c r="I775" t="str">
        <f>_xlfn.XLOOKUP(tbl_Data[[#This Row],[Kundnr]],tbl_Kunder[Kundnr],tbl_Kunder[Kundnamn])</f>
        <v>Rödtand AB</v>
      </c>
      <c r="J775" t="str">
        <f>_xlfn.XLOOKUP(tbl_Data[[#This Row],[Kundnr]],tbl_Kunder[Kundnr],tbl_Kunder[Kundkategori])</f>
        <v>Livsmedel</v>
      </c>
      <c r="K775" t="str">
        <f>_xlfn.XLOOKUP(tbl_Data[[#This Row],[Kundnr]],tbl_Kunder[Kundnr],tbl_Kunder[Region])</f>
        <v>Väst</v>
      </c>
      <c r="L775" t="str">
        <f>_xlfn.XLOOKUP(tbl_Data[[#This Row],[Kundnr]],tbl_Kunder[Kundnr],tbl_Kunder[Kundansvarig])</f>
        <v>Malte Svensson</v>
      </c>
    </row>
    <row r="776" spans="1:12" x14ac:dyDescent="0.25">
      <c r="A776" s="1">
        <v>45588</v>
      </c>
      <c r="B776">
        <v>1003</v>
      </c>
      <c r="C776" t="s">
        <v>23</v>
      </c>
      <c r="D776" t="s">
        <v>15</v>
      </c>
      <c r="E776" t="s">
        <v>12</v>
      </c>
      <c r="F776">
        <v>4</v>
      </c>
      <c r="G776" s="2">
        <v>5880</v>
      </c>
      <c r="H776" s="2">
        <v>2840</v>
      </c>
      <c r="I776" t="str">
        <f>_xlfn.XLOOKUP(tbl_Data[[#This Row],[Kundnr]],tbl_Kunder[Kundnr],tbl_Kunder[Kundnamn])</f>
        <v>Vårdia AB</v>
      </c>
      <c r="J776" t="str">
        <f>_xlfn.XLOOKUP(tbl_Data[[#This Row],[Kundnr]],tbl_Kunder[Kundnr],tbl_Kunder[Kundkategori])</f>
        <v>Offentligt</v>
      </c>
      <c r="K776" t="str">
        <f>_xlfn.XLOOKUP(tbl_Data[[#This Row],[Kundnr]],tbl_Kunder[Kundnr],tbl_Kunder[Region])</f>
        <v>Syd</v>
      </c>
      <c r="L776" t="str">
        <f>_xlfn.XLOOKUP(tbl_Data[[#This Row],[Kundnr]],tbl_Kunder[Kundnr],tbl_Kunder[Kundansvarig])</f>
        <v>Clint Billton</v>
      </c>
    </row>
    <row r="777" spans="1:12" x14ac:dyDescent="0.25">
      <c r="A777" s="1">
        <v>44980</v>
      </c>
      <c r="B777">
        <v>1003</v>
      </c>
      <c r="C777" t="s">
        <v>20</v>
      </c>
      <c r="D777" t="s">
        <v>15</v>
      </c>
      <c r="E777" t="s">
        <v>12</v>
      </c>
      <c r="F777">
        <v>15</v>
      </c>
      <c r="G777" s="2">
        <v>24570</v>
      </c>
      <c r="H777" s="2">
        <v>11850</v>
      </c>
      <c r="I777" t="str">
        <f>_xlfn.XLOOKUP(tbl_Data[[#This Row],[Kundnr]],tbl_Kunder[Kundnr],tbl_Kunder[Kundnamn])</f>
        <v>Vårdia AB</v>
      </c>
      <c r="J777" t="str">
        <f>_xlfn.XLOOKUP(tbl_Data[[#This Row],[Kundnr]],tbl_Kunder[Kundnr],tbl_Kunder[Kundkategori])</f>
        <v>Offentligt</v>
      </c>
      <c r="K777" t="str">
        <f>_xlfn.XLOOKUP(tbl_Data[[#This Row],[Kundnr]],tbl_Kunder[Kundnr],tbl_Kunder[Region])</f>
        <v>Syd</v>
      </c>
      <c r="L777" t="str">
        <f>_xlfn.XLOOKUP(tbl_Data[[#This Row],[Kundnr]],tbl_Kunder[Kundnr],tbl_Kunder[Kundansvarig])</f>
        <v>Clint Billton</v>
      </c>
    </row>
    <row r="778" spans="1:12" x14ac:dyDescent="0.25">
      <c r="A778" s="1">
        <v>45486</v>
      </c>
      <c r="B778">
        <v>1004</v>
      </c>
      <c r="C778" t="s">
        <v>10</v>
      </c>
      <c r="D778" t="s">
        <v>7</v>
      </c>
      <c r="E778" t="s">
        <v>16</v>
      </c>
      <c r="F778">
        <v>26</v>
      </c>
      <c r="G778" s="2">
        <v>27456</v>
      </c>
      <c r="H778" s="2">
        <v>10192</v>
      </c>
      <c r="I778" t="str">
        <f>_xlfn.XLOOKUP(tbl_Data[[#This Row],[Kundnr]],tbl_Kunder[Kundnr],tbl_Kunder[Kundnamn])</f>
        <v>Mellerix AB</v>
      </c>
      <c r="J778" t="str">
        <f>_xlfn.XLOOKUP(tbl_Data[[#This Row],[Kundnr]],tbl_Kunder[Kundnr],tbl_Kunder[Kundkategori])</f>
        <v>Tillverkning</v>
      </c>
      <c r="K778" t="str">
        <f>_xlfn.XLOOKUP(tbl_Data[[#This Row],[Kundnr]],tbl_Kunder[Kundnr],tbl_Kunder[Region])</f>
        <v>Syd</v>
      </c>
      <c r="L778" t="str">
        <f>_xlfn.XLOOKUP(tbl_Data[[#This Row],[Kundnr]],tbl_Kunder[Kundnr],tbl_Kunder[Kundansvarig])</f>
        <v>Manne Faktursson</v>
      </c>
    </row>
    <row r="779" spans="1:12" x14ac:dyDescent="0.25">
      <c r="A779" s="1">
        <v>45462</v>
      </c>
      <c r="B779">
        <v>1008</v>
      </c>
      <c r="C779" t="s">
        <v>14</v>
      </c>
      <c r="D779" t="s">
        <v>15</v>
      </c>
      <c r="E779" t="s">
        <v>17</v>
      </c>
      <c r="F779">
        <v>11</v>
      </c>
      <c r="G779" s="2">
        <v>14080</v>
      </c>
      <c r="H779" s="2">
        <v>5984</v>
      </c>
      <c r="I779" t="str">
        <f>_xlfn.XLOOKUP(tbl_Data[[#This Row],[Kundnr]],tbl_Kunder[Kundnr],tbl_Kunder[Kundnamn])</f>
        <v>Rödtand AB</v>
      </c>
      <c r="J779" t="str">
        <f>_xlfn.XLOOKUP(tbl_Data[[#This Row],[Kundnr]],tbl_Kunder[Kundnr],tbl_Kunder[Kundkategori])</f>
        <v>Livsmedel</v>
      </c>
      <c r="K779" t="str">
        <f>_xlfn.XLOOKUP(tbl_Data[[#This Row],[Kundnr]],tbl_Kunder[Kundnr],tbl_Kunder[Region])</f>
        <v>Väst</v>
      </c>
      <c r="L779" t="str">
        <f>_xlfn.XLOOKUP(tbl_Data[[#This Row],[Kundnr]],tbl_Kunder[Kundnr],tbl_Kunder[Kundansvarig])</f>
        <v>Malte Svensson</v>
      </c>
    </row>
    <row r="780" spans="1:12" x14ac:dyDescent="0.25">
      <c r="A780" s="1">
        <v>44970</v>
      </c>
      <c r="B780">
        <v>1008</v>
      </c>
      <c r="C780" t="s">
        <v>10</v>
      </c>
      <c r="D780" t="s">
        <v>7</v>
      </c>
      <c r="E780" t="s">
        <v>17</v>
      </c>
      <c r="F780">
        <v>13</v>
      </c>
      <c r="G780" s="2">
        <v>12480</v>
      </c>
      <c r="H780" s="2">
        <v>3848</v>
      </c>
      <c r="I780" t="str">
        <f>_xlfn.XLOOKUP(tbl_Data[[#This Row],[Kundnr]],tbl_Kunder[Kundnr],tbl_Kunder[Kundnamn])</f>
        <v>Rödtand AB</v>
      </c>
      <c r="J780" t="str">
        <f>_xlfn.XLOOKUP(tbl_Data[[#This Row],[Kundnr]],tbl_Kunder[Kundnr],tbl_Kunder[Kundkategori])</f>
        <v>Livsmedel</v>
      </c>
      <c r="K780" t="str">
        <f>_xlfn.XLOOKUP(tbl_Data[[#This Row],[Kundnr]],tbl_Kunder[Kundnr],tbl_Kunder[Region])</f>
        <v>Väst</v>
      </c>
      <c r="L780" t="str">
        <f>_xlfn.XLOOKUP(tbl_Data[[#This Row],[Kundnr]],tbl_Kunder[Kundnr],tbl_Kunder[Kundansvarig])</f>
        <v>Malte Svensson</v>
      </c>
    </row>
    <row r="781" spans="1:12" x14ac:dyDescent="0.25">
      <c r="A781" s="1">
        <v>44991</v>
      </c>
      <c r="B781">
        <v>1003</v>
      </c>
      <c r="C781" t="s">
        <v>10</v>
      </c>
      <c r="D781" t="s">
        <v>7</v>
      </c>
      <c r="E781" t="s">
        <v>12</v>
      </c>
      <c r="F781">
        <v>28</v>
      </c>
      <c r="G781" s="2">
        <v>28224</v>
      </c>
      <c r="H781" s="2">
        <v>9632</v>
      </c>
      <c r="I781" t="str">
        <f>_xlfn.XLOOKUP(tbl_Data[[#This Row],[Kundnr]],tbl_Kunder[Kundnr],tbl_Kunder[Kundnamn])</f>
        <v>Vårdia AB</v>
      </c>
      <c r="J781" t="str">
        <f>_xlfn.XLOOKUP(tbl_Data[[#This Row],[Kundnr]],tbl_Kunder[Kundnr],tbl_Kunder[Kundkategori])</f>
        <v>Offentligt</v>
      </c>
      <c r="K781" t="str">
        <f>_xlfn.XLOOKUP(tbl_Data[[#This Row],[Kundnr]],tbl_Kunder[Kundnr],tbl_Kunder[Region])</f>
        <v>Syd</v>
      </c>
      <c r="L781" t="str">
        <f>_xlfn.XLOOKUP(tbl_Data[[#This Row],[Kundnr]],tbl_Kunder[Kundnr],tbl_Kunder[Kundansvarig])</f>
        <v>Clint Billton</v>
      </c>
    </row>
    <row r="782" spans="1:12" x14ac:dyDescent="0.25">
      <c r="A782" s="1">
        <v>45179</v>
      </c>
      <c r="B782">
        <v>1010</v>
      </c>
      <c r="C782" t="s">
        <v>6</v>
      </c>
      <c r="D782" t="s">
        <v>7</v>
      </c>
      <c r="E782" t="s">
        <v>17</v>
      </c>
      <c r="F782">
        <v>18</v>
      </c>
      <c r="G782" s="2">
        <v>17632.8</v>
      </c>
      <c r="H782" s="2">
        <v>6832.7999999999993</v>
      </c>
      <c r="I782" t="str">
        <f>_xlfn.XLOOKUP(tbl_Data[[#This Row],[Kundnr]],tbl_Kunder[Kundnr],tbl_Kunder[Kundnamn])</f>
        <v>Trollerilådan AB</v>
      </c>
      <c r="J782" t="str">
        <f>_xlfn.XLOOKUP(tbl_Data[[#This Row],[Kundnr]],tbl_Kunder[Kundnr],tbl_Kunder[Kundkategori])</f>
        <v>Livsmedel</v>
      </c>
      <c r="K782" t="str">
        <f>_xlfn.XLOOKUP(tbl_Data[[#This Row],[Kundnr]],tbl_Kunder[Kundnr],tbl_Kunder[Region])</f>
        <v>Syd</v>
      </c>
      <c r="L782" t="str">
        <f>_xlfn.XLOOKUP(tbl_Data[[#This Row],[Kundnr]],tbl_Kunder[Kundnr],tbl_Kunder[Kundansvarig])</f>
        <v>Malte Svensson</v>
      </c>
    </row>
    <row r="783" spans="1:12" x14ac:dyDescent="0.25">
      <c r="A783" s="1">
        <v>45227</v>
      </c>
      <c r="B783">
        <v>1007</v>
      </c>
      <c r="C783" t="s">
        <v>14</v>
      </c>
      <c r="D783" t="s">
        <v>15</v>
      </c>
      <c r="E783" t="s">
        <v>16</v>
      </c>
      <c r="F783">
        <v>25</v>
      </c>
      <c r="G783" s="2">
        <v>27200</v>
      </c>
      <c r="H783" s="2">
        <v>8800</v>
      </c>
      <c r="I783" t="str">
        <f>_xlfn.XLOOKUP(tbl_Data[[#This Row],[Kundnr]],tbl_Kunder[Kundnr],tbl_Kunder[Kundnamn])</f>
        <v>Rellaxion AB</v>
      </c>
      <c r="J783" t="str">
        <f>_xlfn.XLOOKUP(tbl_Data[[#This Row],[Kundnr]],tbl_Kunder[Kundnr],tbl_Kunder[Kundkategori])</f>
        <v>Tillverkning</v>
      </c>
      <c r="K783" t="str">
        <f>_xlfn.XLOOKUP(tbl_Data[[#This Row],[Kundnr]],tbl_Kunder[Kundnr],tbl_Kunder[Region])</f>
        <v>Väst</v>
      </c>
      <c r="L783" t="str">
        <f>_xlfn.XLOOKUP(tbl_Data[[#This Row],[Kundnr]],tbl_Kunder[Kundnr],tbl_Kunder[Kundansvarig])</f>
        <v>Manne Faktursson</v>
      </c>
    </row>
    <row r="784" spans="1:12" x14ac:dyDescent="0.25">
      <c r="A784" s="1">
        <v>45576</v>
      </c>
      <c r="B784">
        <v>1002</v>
      </c>
      <c r="C784" t="s">
        <v>21</v>
      </c>
      <c r="D784" t="s">
        <v>7</v>
      </c>
      <c r="E784" t="s">
        <v>8</v>
      </c>
      <c r="F784">
        <v>13</v>
      </c>
      <c r="G784" s="2">
        <v>13338</v>
      </c>
      <c r="H784" s="2">
        <v>4394</v>
      </c>
      <c r="I784" t="str">
        <f>_xlfn.XLOOKUP(tbl_Data[[#This Row],[Kundnr]],tbl_Kunder[Kundnr],tbl_Kunder[Kundnamn])</f>
        <v>Brellboxy AB</v>
      </c>
      <c r="J784" t="str">
        <f>_xlfn.XLOOKUP(tbl_Data[[#This Row],[Kundnr]],tbl_Kunder[Kundnr],tbl_Kunder[Kundkategori])</f>
        <v>IT- och telecom</v>
      </c>
      <c r="K784" t="str">
        <f>_xlfn.XLOOKUP(tbl_Data[[#This Row],[Kundnr]],tbl_Kunder[Kundnr],tbl_Kunder[Region])</f>
        <v>Syd</v>
      </c>
      <c r="L784" t="str">
        <f>_xlfn.XLOOKUP(tbl_Data[[#This Row],[Kundnr]],tbl_Kunder[Kundnr],tbl_Kunder[Kundansvarig])</f>
        <v>Mac Winson</v>
      </c>
    </row>
    <row r="785" spans="1:12" x14ac:dyDescent="0.25">
      <c r="A785" s="1">
        <v>45134</v>
      </c>
      <c r="B785">
        <v>1006</v>
      </c>
      <c r="C785" t="s">
        <v>19</v>
      </c>
      <c r="D785" t="s">
        <v>7</v>
      </c>
      <c r="E785" t="s">
        <v>17</v>
      </c>
      <c r="F785">
        <v>2</v>
      </c>
      <c r="G785" s="2">
        <v>2088</v>
      </c>
      <c r="H785" s="2">
        <v>728</v>
      </c>
      <c r="I785" t="str">
        <f>_xlfn.XLOOKUP(tbl_Data[[#This Row],[Kundnr]],tbl_Kunder[Kundnr],tbl_Kunder[Kundnamn])</f>
        <v>Allcto AB</v>
      </c>
      <c r="J785" t="str">
        <f>_xlfn.XLOOKUP(tbl_Data[[#This Row],[Kundnr]],tbl_Kunder[Kundnr],tbl_Kunder[Kundkategori])</f>
        <v>Livsmedel</v>
      </c>
      <c r="K785" t="str">
        <f>_xlfn.XLOOKUP(tbl_Data[[#This Row],[Kundnr]],tbl_Kunder[Kundnr],tbl_Kunder[Region])</f>
        <v>Öst</v>
      </c>
      <c r="L785" t="str">
        <f>_xlfn.XLOOKUP(tbl_Data[[#This Row],[Kundnr]],tbl_Kunder[Kundnr],tbl_Kunder[Kundansvarig])</f>
        <v>Malte Svensson</v>
      </c>
    </row>
    <row r="786" spans="1:12" x14ac:dyDescent="0.25">
      <c r="A786" s="1">
        <v>45646</v>
      </c>
      <c r="B786">
        <v>1004</v>
      </c>
      <c r="C786" t="s">
        <v>23</v>
      </c>
      <c r="D786" t="s">
        <v>15</v>
      </c>
      <c r="E786" t="s">
        <v>16</v>
      </c>
      <c r="F786">
        <v>10</v>
      </c>
      <c r="G786" s="2">
        <v>15400.000000000002</v>
      </c>
      <c r="H786" s="2">
        <v>7800.0000000000018</v>
      </c>
      <c r="I786" t="str">
        <f>_xlfn.XLOOKUP(tbl_Data[[#This Row],[Kundnr]],tbl_Kunder[Kundnr],tbl_Kunder[Kundnamn])</f>
        <v>Mellerix AB</v>
      </c>
      <c r="J786" t="str">
        <f>_xlfn.XLOOKUP(tbl_Data[[#This Row],[Kundnr]],tbl_Kunder[Kundnr],tbl_Kunder[Kundkategori])</f>
        <v>Tillverkning</v>
      </c>
      <c r="K786" t="str">
        <f>_xlfn.XLOOKUP(tbl_Data[[#This Row],[Kundnr]],tbl_Kunder[Kundnr],tbl_Kunder[Region])</f>
        <v>Syd</v>
      </c>
      <c r="L786" t="str">
        <f>_xlfn.XLOOKUP(tbl_Data[[#This Row],[Kundnr]],tbl_Kunder[Kundnr],tbl_Kunder[Kundansvarig])</f>
        <v>Manne Faktursson</v>
      </c>
    </row>
    <row r="787" spans="1:12" x14ac:dyDescent="0.25">
      <c r="A787" s="1">
        <v>45393</v>
      </c>
      <c r="B787">
        <v>1010</v>
      </c>
      <c r="C787" t="s">
        <v>19</v>
      </c>
      <c r="D787" t="s">
        <v>7</v>
      </c>
      <c r="E787" t="s">
        <v>17</v>
      </c>
      <c r="F787">
        <v>22</v>
      </c>
      <c r="G787" s="2">
        <v>20160.800000000003</v>
      </c>
      <c r="H787" s="2">
        <v>5200.8000000000029</v>
      </c>
      <c r="I787" t="str">
        <f>_xlfn.XLOOKUP(tbl_Data[[#This Row],[Kundnr]],tbl_Kunder[Kundnr],tbl_Kunder[Kundnamn])</f>
        <v>Trollerilådan AB</v>
      </c>
      <c r="J787" t="str">
        <f>_xlfn.XLOOKUP(tbl_Data[[#This Row],[Kundnr]],tbl_Kunder[Kundnr],tbl_Kunder[Kundkategori])</f>
        <v>Livsmedel</v>
      </c>
      <c r="K787" t="str">
        <f>_xlfn.XLOOKUP(tbl_Data[[#This Row],[Kundnr]],tbl_Kunder[Kundnr],tbl_Kunder[Region])</f>
        <v>Syd</v>
      </c>
      <c r="L787" t="str">
        <f>_xlfn.XLOOKUP(tbl_Data[[#This Row],[Kundnr]],tbl_Kunder[Kundnr],tbl_Kunder[Kundansvarig])</f>
        <v>Malte Svensson</v>
      </c>
    </row>
    <row r="788" spans="1:12" x14ac:dyDescent="0.25">
      <c r="A788" s="1">
        <v>45605</v>
      </c>
      <c r="B788">
        <v>1003</v>
      </c>
      <c r="C788" t="s">
        <v>21</v>
      </c>
      <c r="D788" t="s">
        <v>7</v>
      </c>
      <c r="E788" t="s">
        <v>12</v>
      </c>
      <c r="F788">
        <v>11</v>
      </c>
      <c r="G788" s="2">
        <v>12474</v>
      </c>
      <c r="H788" s="2">
        <v>4906</v>
      </c>
      <c r="I788" t="str">
        <f>_xlfn.XLOOKUP(tbl_Data[[#This Row],[Kundnr]],tbl_Kunder[Kundnr],tbl_Kunder[Kundnamn])</f>
        <v>Vårdia AB</v>
      </c>
      <c r="J788" t="str">
        <f>_xlfn.XLOOKUP(tbl_Data[[#This Row],[Kundnr]],tbl_Kunder[Kundnr],tbl_Kunder[Kundkategori])</f>
        <v>Offentligt</v>
      </c>
      <c r="K788" t="str">
        <f>_xlfn.XLOOKUP(tbl_Data[[#This Row],[Kundnr]],tbl_Kunder[Kundnr],tbl_Kunder[Region])</f>
        <v>Syd</v>
      </c>
      <c r="L788" t="str">
        <f>_xlfn.XLOOKUP(tbl_Data[[#This Row],[Kundnr]],tbl_Kunder[Kundnr],tbl_Kunder[Kundansvarig])</f>
        <v>Clint Billton</v>
      </c>
    </row>
    <row r="789" spans="1:12" x14ac:dyDescent="0.25">
      <c r="A789" s="1">
        <v>45008</v>
      </c>
      <c r="B789">
        <v>1004</v>
      </c>
      <c r="C789" t="s">
        <v>14</v>
      </c>
      <c r="D789" t="s">
        <v>15</v>
      </c>
      <c r="E789" t="s">
        <v>16</v>
      </c>
      <c r="F789">
        <v>22</v>
      </c>
      <c r="G789" s="2">
        <v>30976</v>
      </c>
      <c r="H789" s="2">
        <v>14784</v>
      </c>
      <c r="I789" t="str">
        <f>_xlfn.XLOOKUP(tbl_Data[[#This Row],[Kundnr]],tbl_Kunder[Kundnr],tbl_Kunder[Kundnamn])</f>
        <v>Mellerix AB</v>
      </c>
      <c r="J789" t="str">
        <f>_xlfn.XLOOKUP(tbl_Data[[#This Row],[Kundnr]],tbl_Kunder[Kundnr],tbl_Kunder[Kundkategori])</f>
        <v>Tillverkning</v>
      </c>
      <c r="K789" t="str">
        <f>_xlfn.XLOOKUP(tbl_Data[[#This Row],[Kundnr]],tbl_Kunder[Kundnr],tbl_Kunder[Region])</f>
        <v>Syd</v>
      </c>
      <c r="L789" t="str">
        <f>_xlfn.XLOOKUP(tbl_Data[[#This Row],[Kundnr]],tbl_Kunder[Kundnr],tbl_Kunder[Kundansvarig])</f>
        <v>Manne Faktursson</v>
      </c>
    </row>
    <row r="790" spans="1:12" x14ac:dyDescent="0.25">
      <c r="A790" s="1">
        <v>45627</v>
      </c>
      <c r="B790">
        <v>1001</v>
      </c>
      <c r="C790" t="s">
        <v>14</v>
      </c>
      <c r="D790" t="s">
        <v>15</v>
      </c>
      <c r="E790" t="s">
        <v>8</v>
      </c>
      <c r="F790">
        <v>22</v>
      </c>
      <c r="G790" s="2">
        <v>29849.600000000006</v>
      </c>
      <c r="H790" s="2">
        <v>13657.600000000006</v>
      </c>
      <c r="I790" t="str">
        <f>_xlfn.XLOOKUP(tbl_Data[[#This Row],[Kundnr]],tbl_Kunder[Kundnr],tbl_Kunder[Kundnamn])</f>
        <v>Telefonera Mera AB</v>
      </c>
      <c r="J790" t="str">
        <f>_xlfn.XLOOKUP(tbl_Data[[#This Row],[Kundnr]],tbl_Kunder[Kundnr],tbl_Kunder[Kundkategori])</f>
        <v>IT- och telecom</v>
      </c>
      <c r="K790" t="str">
        <f>_xlfn.XLOOKUP(tbl_Data[[#This Row],[Kundnr]],tbl_Kunder[Kundnr],tbl_Kunder[Region])</f>
        <v>Väst</v>
      </c>
      <c r="L790" t="str">
        <f>_xlfn.XLOOKUP(tbl_Data[[#This Row],[Kundnr]],tbl_Kunder[Kundnr],tbl_Kunder[Kundansvarig])</f>
        <v>Mac Winson</v>
      </c>
    </row>
    <row r="791" spans="1:12" x14ac:dyDescent="0.25">
      <c r="A791" s="1">
        <v>45602</v>
      </c>
      <c r="B791">
        <v>1003</v>
      </c>
      <c r="C791" t="s">
        <v>21</v>
      </c>
      <c r="D791" t="s">
        <v>7</v>
      </c>
      <c r="E791" t="s">
        <v>12</v>
      </c>
      <c r="F791">
        <v>8</v>
      </c>
      <c r="G791" s="2">
        <v>9072</v>
      </c>
      <c r="H791" s="2">
        <v>3568</v>
      </c>
      <c r="I791" t="str">
        <f>_xlfn.XLOOKUP(tbl_Data[[#This Row],[Kundnr]],tbl_Kunder[Kundnr],tbl_Kunder[Kundnamn])</f>
        <v>Vårdia AB</v>
      </c>
      <c r="J791" t="str">
        <f>_xlfn.XLOOKUP(tbl_Data[[#This Row],[Kundnr]],tbl_Kunder[Kundnr],tbl_Kunder[Kundkategori])</f>
        <v>Offentligt</v>
      </c>
      <c r="K791" t="str">
        <f>_xlfn.XLOOKUP(tbl_Data[[#This Row],[Kundnr]],tbl_Kunder[Kundnr],tbl_Kunder[Region])</f>
        <v>Syd</v>
      </c>
      <c r="L791" t="str">
        <f>_xlfn.XLOOKUP(tbl_Data[[#This Row],[Kundnr]],tbl_Kunder[Kundnr],tbl_Kunder[Kundansvarig])</f>
        <v>Clint Billton</v>
      </c>
    </row>
    <row r="792" spans="1:12" x14ac:dyDescent="0.25">
      <c r="A792" s="1">
        <v>45078</v>
      </c>
      <c r="B792">
        <v>1002</v>
      </c>
      <c r="C792" t="s">
        <v>19</v>
      </c>
      <c r="D792" t="s">
        <v>7</v>
      </c>
      <c r="E792" t="s">
        <v>8</v>
      </c>
      <c r="F792">
        <v>8</v>
      </c>
      <c r="G792" s="2">
        <v>8816</v>
      </c>
      <c r="H792" s="2">
        <v>3376</v>
      </c>
      <c r="I792" t="str">
        <f>_xlfn.XLOOKUP(tbl_Data[[#This Row],[Kundnr]],tbl_Kunder[Kundnr],tbl_Kunder[Kundnamn])</f>
        <v>Brellboxy AB</v>
      </c>
      <c r="J792" t="str">
        <f>_xlfn.XLOOKUP(tbl_Data[[#This Row],[Kundnr]],tbl_Kunder[Kundnr],tbl_Kunder[Kundkategori])</f>
        <v>IT- och telecom</v>
      </c>
      <c r="K792" t="str">
        <f>_xlfn.XLOOKUP(tbl_Data[[#This Row],[Kundnr]],tbl_Kunder[Kundnr],tbl_Kunder[Region])</f>
        <v>Syd</v>
      </c>
      <c r="L792" t="str">
        <f>_xlfn.XLOOKUP(tbl_Data[[#This Row],[Kundnr]],tbl_Kunder[Kundnr],tbl_Kunder[Kundansvarig])</f>
        <v>Mac Winson</v>
      </c>
    </row>
    <row r="793" spans="1:12" x14ac:dyDescent="0.25">
      <c r="A793" s="1">
        <v>45538</v>
      </c>
      <c r="B793">
        <v>1003</v>
      </c>
      <c r="C793" t="s">
        <v>21</v>
      </c>
      <c r="D793" t="s">
        <v>7</v>
      </c>
      <c r="E793" t="s">
        <v>12</v>
      </c>
      <c r="F793">
        <v>3</v>
      </c>
      <c r="G793" s="2">
        <v>3402</v>
      </c>
      <c r="H793" s="2">
        <v>1338</v>
      </c>
      <c r="I793" t="str">
        <f>_xlfn.XLOOKUP(tbl_Data[[#This Row],[Kundnr]],tbl_Kunder[Kundnr],tbl_Kunder[Kundnamn])</f>
        <v>Vårdia AB</v>
      </c>
      <c r="J793" t="str">
        <f>_xlfn.XLOOKUP(tbl_Data[[#This Row],[Kundnr]],tbl_Kunder[Kundnr],tbl_Kunder[Kundkategori])</f>
        <v>Offentligt</v>
      </c>
      <c r="K793" t="str">
        <f>_xlfn.XLOOKUP(tbl_Data[[#This Row],[Kundnr]],tbl_Kunder[Kundnr],tbl_Kunder[Region])</f>
        <v>Syd</v>
      </c>
      <c r="L793" t="str">
        <f>_xlfn.XLOOKUP(tbl_Data[[#This Row],[Kundnr]],tbl_Kunder[Kundnr],tbl_Kunder[Kundansvarig])</f>
        <v>Clint Billton</v>
      </c>
    </row>
    <row r="794" spans="1:12" x14ac:dyDescent="0.25">
      <c r="A794" s="1">
        <v>45242</v>
      </c>
      <c r="B794">
        <v>1008</v>
      </c>
      <c r="C794" t="s">
        <v>14</v>
      </c>
      <c r="D794" t="s">
        <v>15</v>
      </c>
      <c r="E794" t="s">
        <v>17</v>
      </c>
      <c r="F794">
        <v>30</v>
      </c>
      <c r="G794" s="2">
        <v>38400</v>
      </c>
      <c r="H794" s="2">
        <v>16320</v>
      </c>
      <c r="I794" t="str">
        <f>_xlfn.XLOOKUP(tbl_Data[[#This Row],[Kundnr]],tbl_Kunder[Kundnr],tbl_Kunder[Kundnamn])</f>
        <v>Rödtand AB</v>
      </c>
      <c r="J794" t="str">
        <f>_xlfn.XLOOKUP(tbl_Data[[#This Row],[Kundnr]],tbl_Kunder[Kundnr],tbl_Kunder[Kundkategori])</f>
        <v>Livsmedel</v>
      </c>
      <c r="K794" t="str">
        <f>_xlfn.XLOOKUP(tbl_Data[[#This Row],[Kundnr]],tbl_Kunder[Kundnr],tbl_Kunder[Region])</f>
        <v>Väst</v>
      </c>
      <c r="L794" t="str">
        <f>_xlfn.XLOOKUP(tbl_Data[[#This Row],[Kundnr]],tbl_Kunder[Kundnr],tbl_Kunder[Kundansvarig])</f>
        <v>Malte Svensson</v>
      </c>
    </row>
    <row r="795" spans="1:12" x14ac:dyDescent="0.25">
      <c r="A795" s="1">
        <v>45419</v>
      </c>
      <c r="B795">
        <v>1004</v>
      </c>
      <c r="C795" t="s">
        <v>23</v>
      </c>
      <c r="D795" t="s">
        <v>15</v>
      </c>
      <c r="E795" t="s">
        <v>16</v>
      </c>
      <c r="F795">
        <v>3</v>
      </c>
      <c r="G795" s="2">
        <v>4620.0000000000009</v>
      </c>
      <c r="H795" s="2">
        <v>2340.0000000000009</v>
      </c>
      <c r="I795" t="str">
        <f>_xlfn.XLOOKUP(tbl_Data[[#This Row],[Kundnr]],tbl_Kunder[Kundnr],tbl_Kunder[Kundnamn])</f>
        <v>Mellerix AB</v>
      </c>
      <c r="J795" t="str">
        <f>_xlfn.XLOOKUP(tbl_Data[[#This Row],[Kundnr]],tbl_Kunder[Kundnr],tbl_Kunder[Kundkategori])</f>
        <v>Tillverkning</v>
      </c>
      <c r="K795" t="str">
        <f>_xlfn.XLOOKUP(tbl_Data[[#This Row],[Kundnr]],tbl_Kunder[Kundnr],tbl_Kunder[Region])</f>
        <v>Syd</v>
      </c>
      <c r="L795" t="str">
        <f>_xlfn.XLOOKUP(tbl_Data[[#This Row],[Kundnr]],tbl_Kunder[Kundnr],tbl_Kunder[Kundansvarig])</f>
        <v>Manne Faktursson</v>
      </c>
    </row>
    <row r="796" spans="1:12" x14ac:dyDescent="0.25">
      <c r="A796" s="1">
        <v>45601</v>
      </c>
      <c r="B796">
        <v>1005</v>
      </c>
      <c r="C796" t="s">
        <v>23</v>
      </c>
      <c r="D796" t="s">
        <v>15</v>
      </c>
      <c r="E796" t="s">
        <v>8</v>
      </c>
      <c r="F796">
        <v>8</v>
      </c>
      <c r="G796" s="2">
        <v>11536</v>
      </c>
      <c r="H796" s="2">
        <v>5456</v>
      </c>
      <c r="I796" t="str">
        <f>_xlfn.XLOOKUP(tbl_Data[[#This Row],[Kundnr]],tbl_Kunder[Kundnr],tbl_Kunder[Kundnamn])</f>
        <v>Prefolkia AB</v>
      </c>
      <c r="J796" t="str">
        <f>_xlfn.XLOOKUP(tbl_Data[[#This Row],[Kundnr]],tbl_Kunder[Kundnr],tbl_Kunder[Kundkategori])</f>
        <v>IT- och telecom</v>
      </c>
      <c r="K796" t="str">
        <f>_xlfn.XLOOKUP(tbl_Data[[#This Row],[Kundnr]],tbl_Kunder[Kundnr],tbl_Kunder[Region])</f>
        <v>Öst</v>
      </c>
      <c r="L796" t="str">
        <f>_xlfn.XLOOKUP(tbl_Data[[#This Row],[Kundnr]],tbl_Kunder[Kundnr],tbl_Kunder[Kundansvarig])</f>
        <v>Mac Winson</v>
      </c>
    </row>
    <row r="797" spans="1:12" x14ac:dyDescent="0.25">
      <c r="A797" s="1">
        <v>45657</v>
      </c>
      <c r="B797">
        <v>1004</v>
      </c>
      <c r="C797" t="s">
        <v>23</v>
      </c>
      <c r="D797" t="s">
        <v>15</v>
      </c>
      <c r="E797" t="s">
        <v>16</v>
      </c>
      <c r="F797">
        <v>11</v>
      </c>
      <c r="G797" s="2">
        <v>16940.000000000004</v>
      </c>
      <c r="H797" s="2">
        <v>8580.0000000000036</v>
      </c>
      <c r="I797" t="str">
        <f>_xlfn.XLOOKUP(tbl_Data[[#This Row],[Kundnr]],tbl_Kunder[Kundnr],tbl_Kunder[Kundnamn])</f>
        <v>Mellerix AB</v>
      </c>
      <c r="J797" t="str">
        <f>_xlfn.XLOOKUP(tbl_Data[[#This Row],[Kundnr]],tbl_Kunder[Kundnr],tbl_Kunder[Kundkategori])</f>
        <v>Tillverkning</v>
      </c>
      <c r="K797" t="str">
        <f>_xlfn.XLOOKUP(tbl_Data[[#This Row],[Kundnr]],tbl_Kunder[Kundnr],tbl_Kunder[Region])</f>
        <v>Syd</v>
      </c>
      <c r="L797" t="str">
        <f>_xlfn.XLOOKUP(tbl_Data[[#This Row],[Kundnr]],tbl_Kunder[Kundnr],tbl_Kunder[Kundansvarig])</f>
        <v>Manne Faktursson</v>
      </c>
    </row>
    <row r="798" spans="1:12" x14ac:dyDescent="0.25">
      <c r="A798" s="1">
        <v>45108</v>
      </c>
      <c r="B798">
        <v>1008</v>
      </c>
      <c r="C798" t="s">
        <v>19</v>
      </c>
      <c r="D798" t="s">
        <v>7</v>
      </c>
      <c r="E798" t="s">
        <v>17</v>
      </c>
      <c r="F798">
        <v>10</v>
      </c>
      <c r="G798" s="2">
        <v>11600</v>
      </c>
      <c r="H798" s="2">
        <v>4800</v>
      </c>
      <c r="I798" t="str">
        <f>_xlfn.XLOOKUP(tbl_Data[[#This Row],[Kundnr]],tbl_Kunder[Kundnr],tbl_Kunder[Kundnamn])</f>
        <v>Rödtand AB</v>
      </c>
      <c r="J798" t="str">
        <f>_xlfn.XLOOKUP(tbl_Data[[#This Row],[Kundnr]],tbl_Kunder[Kundnr],tbl_Kunder[Kundkategori])</f>
        <v>Livsmedel</v>
      </c>
      <c r="K798" t="str">
        <f>_xlfn.XLOOKUP(tbl_Data[[#This Row],[Kundnr]],tbl_Kunder[Kundnr],tbl_Kunder[Region])</f>
        <v>Väst</v>
      </c>
      <c r="L798" t="str">
        <f>_xlfn.XLOOKUP(tbl_Data[[#This Row],[Kundnr]],tbl_Kunder[Kundnr],tbl_Kunder[Kundansvarig])</f>
        <v>Malte Svensson</v>
      </c>
    </row>
    <row r="799" spans="1:12" x14ac:dyDescent="0.25">
      <c r="A799" s="1">
        <v>45561</v>
      </c>
      <c r="B799">
        <v>1002</v>
      </c>
      <c r="C799" t="s">
        <v>14</v>
      </c>
      <c r="D799" t="s">
        <v>15</v>
      </c>
      <c r="E799" t="s">
        <v>8</v>
      </c>
      <c r="F799">
        <v>17</v>
      </c>
      <c r="G799" s="2">
        <v>20672</v>
      </c>
      <c r="H799" s="2">
        <v>8160</v>
      </c>
      <c r="I799" t="str">
        <f>_xlfn.XLOOKUP(tbl_Data[[#This Row],[Kundnr]],tbl_Kunder[Kundnr],tbl_Kunder[Kundnamn])</f>
        <v>Brellboxy AB</v>
      </c>
      <c r="J799" t="str">
        <f>_xlfn.XLOOKUP(tbl_Data[[#This Row],[Kundnr]],tbl_Kunder[Kundnr],tbl_Kunder[Kundkategori])</f>
        <v>IT- och telecom</v>
      </c>
      <c r="K799" t="str">
        <f>_xlfn.XLOOKUP(tbl_Data[[#This Row],[Kundnr]],tbl_Kunder[Kundnr],tbl_Kunder[Region])</f>
        <v>Syd</v>
      </c>
      <c r="L799" t="str">
        <f>_xlfn.XLOOKUP(tbl_Data[[#This Row],[Kundnr]],tbl_Kunder[Kundnr],tbl_Kunder[Kundansvarig])</f>
        <v>Mac Winson</v>
      </c>
    </row>
    <row r="800" spans="1:12" x14ac:dyDescent="0.25">
      <c r="A800" s="1">
        <v>45332</v>
      </c>
      <c r="B800">
        <v>1011</v>
      </c>
      <c r="C800" t="s">
        <v>6</v>
      </c>
      <c r="D800" t="s">
        <v>7</v>
      </c>
      <c r="E800" t="s">
        <v>12</v>
      </c>
      <c r="F800">
        <v>19</v>
      </c>
      <c r="G800" s="2">
        <v>23324.399999999998</v>
      </c>
      <c r="H800" s="2">
        <v>11924.399999999998</v>
      </c>
      <c r="I800" t="str">
        <f>_xlfn.XLOOKUP(tbl_Data[[#This Row],[Kundnr]],tbl_Kunder[Kundnr],tbl_Kunder[Kundnamn])</f>
        <v>Skolia AB</v>
      </c>
      <c r="J800" t="str">
        <f>_xlfn.XLOOKUP(tbl_Data[[#This Row],[Kundnr]],tbl_Kunder[Kundnr],tbl_Kunder[Kundkategori])</f>
        <v>Offentligt</v>
      </c>
      <c r="K800" t="str">
        <f>_xlfn.XLOOKUP(tbl_Data[[#This Row],[Kundnr]],tbl_Kunder[Kundnr],tbl_Kunder[Region])</f>
        <v>Öst</v>
      </c>
      <c r="L800" t="str">
        <f>_xlfn.XLOOKUP(tbl_Data[[#This Row],[Kundnr]],tbl_Kunder[Kundnr],tbl_Kunder[Kundansvarig])</f>
        <v>Clint Billton</v>
      </c>
    </row>
    <row r="801" spans="1:12" x14ac:dyDescent="0.25">
      <c r="A801" s="1">
        <v>45540</v>
      </c>
      <c r="B801">
        <v>1009</v>
      </c>
      <c r="C801" t="s">
        <v>21</v>
      </c>
      <c r="D801" t="s">
        <v>7</v>
      </c>
      <c r="E801" t="s">
        <v>16</v>
      </c>
      <c r="F801">
        <v>16</v>
      </c>
      <c r="G801" s="2">
        <v>16588.8</v>
      </c>
      <c r="H801" s="2">
        <v>5580.7999999999993</v>
      </c>
      <c r="I801" t="str">
        <f>_xlfn.XLOOKUP(tbl_Data[[#This Row],[Kundnr]],tbl_Kunder[Kundnr],tbl_Kunder[Kundnamn])</f>
        <v>Bollberga AB</v>
      </c>
      <c r="J801" t="str">
        <f>_xlfn.XLOOKUP(tbl_Data[[#This Row],[Kundnr]],tbl_Kunder[Kundnr],tbl_Kunder[Kundkategori])</f>
        <v>Tillverkning</v>
      </c>
      <c r="K801" t="str">
        <f>_xlfn.XLOOKUP(tbl_Data[[#This Row],[Kundnr]],tbl_Kunder[Kundnr],tbl_Kunder[Region])</f>
        <v>Öst</v>
      </c>
      <c r="L801" t="str">
        <f>_xlfn.XLOOKUP(tbl_Data[[#This Row],[Kundnr]],tbl_Kunder[Kundnr],tbl_Kunder[Kundansvarig])</f>
        <v>Manne Faktursson</v>
      </c>
    </row>
    <row r="802" spans="1:12" x14ac:dyDescent="0.25">
      <c r="A802" s="1">
        <v>44988</v>
      </c>
      <c r="B802">
        <v>1004</v>
      </c>
      <c r="C802" t="s">
        <v>20</v>
      </c>
      <c r="D802" t="s">
        <v>15</v>
      </c>
      <c r="E802" t="s">
        <v>16</v>
      </c>
      <c r="F802">
        <v>24</v>
      </c>
      <c r="G802" s="2">
        <v>41184.000000000007</v>
      </c>
      <c r="H802" s="2">
        <v>20832.000000000007</v>
      </c>
      <c r="I802" t="str">
        <f>_xlfn.XLOOKUP(tbl_Data[[#This Row],[Kundnr]],tbl_Kunder[Kundnr],tbl_Kunder[Kundnamn])</f>
        <v>Mellerix AB</v>
      </c>
      <c r="J802" t="str">
        <f>_xlfn.XLOOKUP(tbl_Data[[#This Row],[Kundnr]],tbl_Kunder[Kundnr],tbl_Kunder[Kundkategori])</f>
        <v>Tillverkning</v>
      </c>
      <c r="K802" t="str">
        <f>_xlfn.XLOOKUP(tbl_Data[[#This Row],[Kundnr]],tbl_Kunder[Kundnr],tbl_Kunder[Region])</f>
        <v>Syd</v>
      </c>
      <c r="L802" t="str">
        <f>_xlfn.XLOOKUP(tbl_Data[[#This Row],[Kundnr]],tbl_Kunder[Kundnr],tbl_Kunder[Kundansvarig])</f>
        <v>Manne Faktursson</v>
      </c>
    </row>
    <row r="803" spans="1:12" x14ac:dyDescent="0.25">
      <c r="A803" s="1">
        <v>44932</v>
      </c>
      <c r="B803">
        <v>1008</v>
      </c>
      <c r="C803" t="s">
        <v>6</v>
      </c>
      <c r="D803" t="s">
        <v>7</v>
      </c>
      <c r="E803" t="s">
        <v>17</v>
      </c>
      <c r="F803">
        <v>12</v>
      </c>
      <c r="G803" s="2">
        <v>14880</v>
      </c>
      <c r="H803" s="2">
        <v>7680</v>
      </c>
      <c r="I803" t="str">
        <f>_xlfn.XLOOKUP(tbl_Data[[#This Row],[Kundnr]],tbl_Kunder[Kundnr],tbl_Kunder[Kundnamn])</f>
        <v>Rödtand AB</v>
      </c>
      <c r="J803" t="str">
        <f>_xlfn.XLOOKUP(tbl_Data[[#This Row],[Kundnr]],tbl_Kunder[Kundnr],tbl_Kunder[Kundkategori])</f>
        <v>Livsmedel</v>
      </c>
      <c r="K803" t="str">
        <f>_xlfn.XLOOKUP(tbl_Data[[#This Row],[Kundnr]],tbl_Kunder[Kundnr],tbl_Kunder[Region])</f>
        <v>Väst</v>
      </c>
      <c r="L803" t="str">
        <f>_xlfn.XLOOKUP(tbl_Data[[#This Row],[Kundnr]],tbl_Kunder[Kundnr],tbl_Kunder[Kundansvarig])</f>
        <v>Malte Svensson</v>
      </c>
    </row>
    <row r="804" spans="1:12" x14ac:dyDescent="0.25">
      <c r="A804" s="1">
        <v>45144</v>
      </c>
      <c r="B804">
        <v>1009</v>
      </c>
      <c r="C804" t="s">
        <v>23</v>
      </c>
      <c r="D804" t="s">
        <v>15</v>
      </c>
      <c r="E804" t="s">
        <v>16</v>
      </c>
      <c r="F804">
        <v>5</v>
      </c>
      <c r="G804" s="2">
        <v>6720</v>
      </c>
      <c r="H804" s="2">
        <v>2920</v>
      </c>
      <c r="I804" t="str">
        <f>_xlfn.XLOOKUP(tbl_Data[[#This Row],[Kundnr]],tbl_Kunder[Kundnr],tbl_Kunder[Kundnamn])</f>
        <v>Bollberga AB</v>
      </c>
      <c r="J804" t="str">
        <f>_xlfn.XLOOKUP(tbl_Data[[#This Row],[Kundnr]],tbl_Kunder[Kundnr],tbl_Kunder[Kundkategori])</f>
        <v>Tillverkning</v>
      </c>
      <c r="K804" t="str">
        <f>_xlfn.XLOOKUP(tbl_Data[[#This Row],[Kundnr]],tbl_Kunder[Kundnr],tbl_Kunder[Region])</f>
        <v>Öst</v>
      </c>
      <c r="L804" t="str">
        <f>_xlfn.XLOOKUP(tbl_Data[[#This Row],[Kundnr]],tbl_Kunder[Kundnr],tbl_Kunder[Kundansvarig])</f>
        <v>Manne Faktursson</v>
      </c>
    </row>
    <row r="805" spans="1:12" x14ac:dyDescent="0.25">
      <c r="A805" s="1">
        <v>44950</v>
      </c>
      <c r="B805">
        <v>1001</v>
      </c>
      <c r="C805" t="s">
        <v>6</v>
      </c>
      <c r="D805" t="s">
        <v>7</v>
      </c>
      <c r="E805" t="s">
        <v>8</v>
      </c>
      <c r="F805">
        <v>26</v>
      </c>
      <c r="G805" s="2">
        <v>34174.400000000001</v>
      </c>
      <c r="H805" s="2">
        <v>18574.400000000001</v>
      </c>
      <c r="I805" t="str">
        <f>_xlfn.XLOOKUP(tbl_Data[[#This Row],[Kundnr]],tbl_Kunder[Kundnr],tbl_Kunder[Kundnamn])</f>
        <v>Telefonera Mera AB</v>
      </c>
      <c r="J805" t="str">
        <f>_xlfn.XLOOKUP(tbl_Data[[#This Row],[Kundnr]],tbl_Kunder[Kundnr],tbl_Kunder[Kundkategori])</f>
        <v>IT- och telecom</v>
      </c>
      <c r="K805" t="str">
        <f>_xlfn.XLOOKUP(tbl_Data[[#This Row],[Kundnr]],tbl_Kunder[Kundnr],tbl_Kunder[Region])</f>
        <v>Väst</v>
      </c>
      <c r="L805" t="str">
        <f>_xlfn.XLOOKUP(tbl_Data[[#This Row],[Kundnr]],tbl_Kunder[Kundnr],tbl_Kunder[Kundansvarig])</f>
        <v>Mac Winson</v>
      </c>
    </row>
    <row r="806" spans="1:12" x14ac:dyDescent="0.25">
      <c r="A806" s="1">
        <v>45572</v>
      </c>
      <c r="B806">
        <v>1003</v>
      </c>
      <c r="C806" t="s">
        <v>10</v>
      </c>
      <c r="D806" t="s">
        <v>7</v>
      </c>
      <c r="E806" t="s">
        <v>12</v>
      </c>
      <c r="F806">
        <v>4</v>
      </c>
      <c r="G806" s="2">
        <v>4032</v>
      </c>
      <c r="H806" s="2">
        <v>1376</v>
      </c>
      <c r="I806" t="str">
        <f>_xlfn.XLOOKUP(tbl_Data[[#This Row],[Kundnr]],tbl_Kunder[Kundnr],tbl_Kunder[Kundnamn])</f>
        <v>Vårdia AB</v>
      </c>
      <c r="J806" t="str">
        <f>_xlfn.XLOOKUP(tbl_Data[[#This Row],[Kundnr]],tbl_Kunder[Kundnr],tbl_Kunder[Kundkategori])</f>
        <v>Offentligt</v>
      </c>
      <c r="K806" t="str">
        <f>_xlfn.XLOOKUP(tbl_Data[[#This Row],[Kundnr]],tbl_Kunder[Kundnr],tbl_Kunder[Region])</f>
        <v>Syd</v>
      </c>
      <c r="L806" t="str">
        <f>_xlfn.XLOOKUP(tbl_Data[[#This Row],[Kundnr]],tbl_Kunder[Kundnr],tbl_Kunder[Kundansvarig])</f>
        <v>Clint Billton</v>
      </c>
    </row>
    <row r="807" spans="1:12" x14ac:dyDescent="0.25">
      <c r="A807" s="1">
        <v>45340</v>
      </c>
      <c r="B807">
        <v>1002</v>
      </c>
      <c r="C807" t="s">
        <v>14</v>
      </c>
      <c r="D807" t="s">
        <v>15</v>
      </c>
      <c r="E807" t="s">
        <v>8</v>
      </c>
      <c r="F807">
        <v>6</v>
      </c>
      <c r="G807" s="2">
        <v>7296</v>
      </c>
      <c r="H807" s="2">
        <v>2880</v>
      </c>
      <c r="I807" t="str">
        <f>_xlfn.XLOOKUP(tbl_Data[[#This Row],[Kundnr]],tbl_Kunder[Kundnr],tbl_Kunder[Kundnamn])</f>
        <v>Brellboxy AB</v>
      </c>
      <c r="J807" t="str">
        <f>_xlfn.XLOOKUP(tbl_Data[[#This Row],[Kundnr]],tbl_Kunder[Kundnr],tbl_Kunder[Kundkategori])</f>
        <v>IT- och telecom</v>
      </c>
      <c r="K807" t="str">
        <f>_xlfn.XLOOKUP(tbl_Data[[#This Row],[Kundnr]],tbl_Kunder[Kundnr],tbl_Kunder[Region])</f>
        <v>Syd</v>
      </c>
      <c r="L807" t="str">
        <f>_xlfn.XLOOKUP(tbl_Data[[#This Row],[Kundnr]],tbl_Kunder[Kundnr],tbl_Kunder[Kundansvarig])</f>
        <v>Mac Winson</v>
      </c>
    </row>
    <row r="808" spans="1:12" x14ac:dyDescent="0.25">
      <c r="A808" s="1">
        <v>45094</v>
      </c>
      <c r="B808">
        <v>1001</v>
      </c>
      <c r="C808" t="s">
        <v>14</v>
      </c>
      <c r="D808" t="s">
        <v>15</v>
      </c>
      <c r="E808" t="s">
        <v>8</v>
      </c>
      <c r="F808">
        <v>11</v>
      </c>
      <c r="G808" s="2">
        <v>14924.800000000003</v>
      </c>
      <c r="H808" s="2">
        <v>6828.8000000000029</v>
      </c>
      <c r="I808" t="str">
        <f>_xlfn.XLOOKUP(tbl_Data[[#This Row],[Kundnr]],tbl_Kunder[Kundnr],tbl_Kunder[Kundnamn])</f>
        <v>Telefonera Mera AB</v>
      </c>
      <c r="J808" t="str">
        <f>_xlfn.XLOOKUP(tbl_Data[[#This Row],[Kundnr]],tbl_Kunder[Kundnr],tbl_Kunder[Kundkategori])</f>
        <v>IT- och telecom</v>
      </c>
      <c r="K808" t="str">
        <f>_xlfn.XLOOKUP(tbl_Data[[#This Row],[Kundnr]],tbl_Kunder[Kundnr],tbl_Kunder[Region])</f>
        <v>Väst</v>
      </c>
      <c r="L808" t="str">
        <f>_xlfn.XLOOKUP(tbl_Data[[#This Row],[Kundnr]],tbl_Kunder[Kundnr],tbl_Kunder[Kundansvarig])</f>
        <v>Mac Winson</v>
      </c>
    </row>
    <row r="809" spans="1:12" x14ac:dyDescent="0.25">
      <c r="A809" s="1">
        <v>45342</v>
      </c>
      <c r="B809">
        <v>1001</v>
      </c>
      <c r="C809" t="s">
        <v>21</v>
      </c>
      <c r="D809" t="s">
        <v>7</v>
      </c>
      <c r="E809" t="s">
        <v>8</v>
      </c>
      <c r="F809">
        <v>25</v>
      </c>
      <c r="G809" s="2">
        <v>28620</v>
      </c>
      <c r="H809" s="2">
        <v>11420</v>
      </c>
      <c r="I809" t="str">
        <f>_xlfn.XLOOKUP(tbl_Data[[#This Row],[Kundnr]],tbl_Kunder[Kundnr],tbl_Kunder[Kundnamn])</f>
        <v>Telefonera Mera AB</v>
      </c>
      <c r="J809" t="str">
        <f>_xlfn.XLOOKUP(tbl_Data[[#This Row],[Kundnr]],tbl_Kunder[Kundnr],tbl_Kunder[Kundkategori])</f>
        <v>IT- och telecom</v>
      </c>
      <c r="K809" t="str">
        <f>_xlfn.XLOOKUP(tbl_Data[[#This Row],[Kundnr]],tbl_Kunder[Kundnr],tbl_Kunder[Region])</f>
        <v>Väst</v>
      </c>
      <c r="L809" t="str">
        <f>_xlfn.XLOOKUP(tbl_Data[[#This Row],[Kundnr]],tbl_Kunder[Kundnr],tbl_Kunder[Kundansvarig])</f>
        <v>Mac Winson</v>
      </c>
    </row>
    <row r="810" spans="1:12" x14ac:dyDescent="0.25">
      <c r="A810" s="1">
        <v>45446</v>
      </c>
      <c r="B810">
        <v>1008</v>
      </c>
      <c r="C810" t="s">
        <v>14</v>
      </c>
      <c r="D810" t="s">
        <v>15</v>
      </c>
      <c r="E810" t="s">
        <v>17</v>
      </c>
      <c r="F810">
        <v>25</v>
      </c>
      <c r="G810" s="2">
        <v>32000</v>
      </c>
      <c r="H810" s="2">
        <v>13600</v>
      </c>
      <c r="I810" t="str">
        <f>_xlfn.XLOOKUP(tbl_Data[[#This Row],[Kundnr]],tbl_Kunder[Kundnr],tbl_Kunder[Kundnamn])</f>
        <v>Rödtand AB</v>
      </c>
      <c r="J810" t="str">
        <f>_xlfn.XLOOKUP(tbl_Data[[#This Row],[Kundnr]],tbl_Kunder[Kundnr],tbl_Kunder[Kundkategori])</f>
        <v>Livsmedel</v>
      </c>
      <c r="K810" t="str">
        <f>_xlfn.XLOOKUP(tbl_Data[[#This Row],[Kundnr]],tbl_Kunder[Kundnr],tbl_Kunder[Region])</f>
        <v>Väst</v>
      </c>
      <c r="L810" t="str">
        <f>_xlfn.XLOOKUP(tbl_Data[[#This Row],[Kundnr]],tbl_Kunder[Kundnr],tbl_Kunder[Kundansvarig])</f>
        <v>Malte Svensson</v>
      </c>
    </row>
    <row r="811" spans="1:12" x14ac:dyDescent="0.25">
      <c r="A811" s="1">
        <v>45303</v>
      </c>
      <c r="B811">
        <v>1003</v>
      </c>
      <c r="C811" t="s">
        <v>21</v>
      </c>
      <c r="D811" t="s">
        <v>7</v>
      </c>
      <c r="E811" t="s">
        <v>12</v>
      </c>
      <c r="F811">
        <v>20</v>
      </c>
      <c r="G811" s="2">
        <v>22680</v>
      </c>
      <c r="H811" s="2">
        <v>8920</v>
      </c>
      <c r="I811" t="str">
        <f>_xlfn.XLOOKUP(tbl_Data[[#This Row],[Kundnr]],tbl_Kunder[Kundnr],tbl_Kunder[Kundnamn])</f>
        <v>Vårdia AB</v>
      </c>
      <c r="J811" t="str">
        <f>_xlfn.XLOOKUP(tbl_Data[[#This Row],[Kundnr]],tbl_Kunder[Kundnr],tbl_Kunder[Kundkategori])</f>
        <v>Offentligt</v>
      </c>
      <c r="K811" t="str">
        <f>_xlfn.XLOOKUP(tbl_Data[[#This Row],[Kundnr]],tbl_Kunder[Kundnr],tbl_Kunder[Region])</f>
        <v>Syd</v>
      </c>
      <c r="L811" t="str">
        <f>_xlfn.XLOOKUP(tbl_Data[[#This Row],[Kundnr]],tbl_Kunder[Kundnr],tbl_Kunder[Kundansvarig])</f>
        <v>Clint Billton</v>
      </c>
    </row>
    <row r="812" spans="1:12" x14ac:dyDescent="0.25">
      <c r="A812" s="1">
        <v>45249</v>
      </c>
      <c r="B812">
        <v>1005</v>
      </c>
      <c r="C812" t="s">
        <v>14</v>
      </c>
      <c r="D812" t="s">
        <v>15</v>
      </c>
      <c r="E812" t="s">
        <v>8</v>
      </c>
      <c r="F812">
        <v>23</v>
      </c>
      <c r="G812" s="2">
        <v>30323.200000000001</v>
      </c>
      <c r="H812" s="2">
        <v>13395.2</v>
      </c>
      <c r="I812" t="str">
        <f>_xlfn.XLOOKUP(tbl_Data[[#This Row],[Kundnr]],tbl_Kunder[Kundnr],tbl_Kunder[Kundnamn])</f>
        <v>Prefolkia AB</v>
      </c>
      <c r="J812" t="str">
        <f>_xlfn.XLOOKUP(tbl_Data[[#This Row],[Kundnr]],tbl_Kunder[Kundnr],tbl_Kunder[Kundkategori])</f>
        <v>IT- och telecom</v>
      </c>
      <c r="K812" t="str">
        <f>_xlfn.XLOOKUP(tbl_Data[[#This Row],[Kundnr]],tbl_Kunder[Kundnr],tbl_Kunder[Region])</f>
        <v>Öst</v>
      </c>
      <c r="L812" t="str">
        <f>_xlfn.XLOOKUP(tbl_Data[[#This Row],[Kundnr]],tbl_Kunder[Kundnr],tbl_Kunder[Kundansvarig])</f>
        <v>Mac Winson</v>
      </c>
    </row>
    <row r="813" spans="1:12" x14ac:dyDescent="0.25">
      <c r="A813" s="1">
        <v>45497</v>
      </c>
      <c r="B813">
        <v>1004</v>
      </c>
      <c r="C813" t="s">
        <v>10</v>
      </c>
      <c r="D813" t="s">
        <v>7</v>
      </c>
      <c r="E813" t="s">
        <v>16</v>
      </c>
      <c r="F813">
        <v>14</v>
      </c>
      <c r="G813" s="2">
        <v>14784</v>
      </c>
      <c r="H813" s="2">
        <v>5488</v>
      </c>
      <c r="I813" t="str">
        <f>_xlfn.XLOOKUP(tbl_Data[[#This Row],[Kundnr]],tbl_Kunder[Kundnr],tbl_Kunder[Kundnamn])</f>
        <v>Mellerix AB</v>
      </c>
      <c r="J813" t="str">
        <f>_xlfn.XLOOKUP(tbl_Data[[#This Row],[Kundnr]],tbl_Kunder[Kundnr],tbl_Kunder[Kundkategori])</f>
        <v>Tillverkning</v>
      </c>
      <c r="K813" t="str">
        <f>_xlfn.XLOOKUP(tbl_Data[[#This Row],[Kundnr]],tbl_Kunder[Kundnr],tbl_Kunder[Region])</f>
        <v>Syd</v>
      </c>
      <c r="L813" t="str">
        <f>_xlfn.XLOOKUP(tbl_Data[[#This Row],[Kundnr]],tbl_Kunder[Kundnr],tbl_Kunder[Kundansvarig])</f>
        <v>Manne Faktursson</v>
      </c>
    </row>
    <row r="814" spans="1:12" x14ac:dyDescent="0.25">
      <c r="A814" s="1">
        <v>45107</v>
      </c>
      <c r="B814">
        <v>1009</v>
      </c>
      <c r="C814" t="s">
        <v>6</v>
      </c>
      <c r="D814" t="s">
        <v>7</v>
      </c>
      <c r="E814" t="s">
        <v>16</v>
      </c>
      <c r="F814">
        <v>26</v>
      </c>
      <c r="G814" s="2">
        <v>30950.399999999998</v>
      </c>
      <c r="H814" s="2">
        <v>15350.399999999998</v>
      </c>
      <c r="I814" t="str">
        <f>_xlfn.XLOOKUP(tbl_Data[[#This Row],[Kundnr]],tbl_Kunder[Kundnr],tbl_Kunder[Kundnamn])</f>
        <v>Bollberga AB</v>
      </c>
      <c r="J814" t="str">
        <f>_xlfn.XLOOKUP(tbl_Data[[#This Row],[Kundnr]],tbl_Kunder[Kundnr],tbl_Kunder[Kundkategori])</f>
        <v>Tillverkning</v>
      </c>
      <c r="K814" t="str">
        <f>_xlfn.XLOOKUP(tbl_Data[[#This Row],[Kundnr]],tbl_Kunder[Kundnr],tbl_Kunder[Region])</f>
        <v>Öst</v>
      </c>
      <c r="L814" t="str">
        <f>_xlfn.XLOOKUP(tbl_Data[[#This Row],[Kundnr]],tbl_Kunder[Kundnr],tbl_Kunder[Kundansvarig])</f>
        <v>Manne Faktursson</v>
      </c>
    </row>
    <row r="815" spans="1:12" x14ac:dyDescent="0.25">
      <c r="A815" s="1">
        <v>45491</v>
      </c>
      <c r="B815">
        <v>1006</v>
      </c>
      <c r="C815" t="s">
        <v>10</v>
      </c>
      <c r="D815" t="s">
        <v>7</v>
      </c>
      <c r="E815" t="s">
        <v>17</v>
      </c>
      <c r="F815">
        <v>21</v>
      </c>
      <c r="G815" s="2">
        <v>18144</v>
      </c>
      <c r="H815" s="2">
        <v>4200</v>
      </c>
      <c r="I815" t="str">
        <f>_xlfn.XLOOKUP(tbl_Data[[#This Row],[Kundnr]],tbl_Kunder[Kundnr],tbl_Kunder[Kundnamn])</f>
        <v>Allcto AB</v>
      </c>
      <c r="J815" t="str">
        <f>_xlfn.XLOOKUP(tbl_Data[[#This Row],[Kundnr]],tbl_Kunder[Kundnr],tbl_Kunder[Kundkategori])</f>
        <v>Livsmedel</v>
      </c>
      <c r="K815" t="str">
        <f>_xlfn.XLOOKUP(tbl_Data[[#This Row],[Kundnr]],tbl_Kunder[Kundnr],tbl_Kunder[Region])</f>
        <v>Öst</v>
      </c>
      <c r="L815" t="str">
        <f>_xlfn.XLOOKUP(tbl_Data[[#This Row],[Kundnr]],tbl_Kunder[Kundnr],tbl_Kunder[Kundansvarig])</f>
        <v>Malte Svensson</v>
      </c>
    </row>
    <row r="816" spans="1:12" x14ac:dyDescent="0.25">
      <c r="A816" s="1">
        <v>45467</v>
      </c>
      <c r="B816">
        <v>1008</v>
      </c>
      <c r="C816" t="s">
        <v>14</v>
      </c>
      <c r="D816" t="s">
        <v>15</v>
      </c>
      <c r="E816" t="s">
        <v>17</v>
      </c>
      <c r="F816">
        <v>12</v>
      </c>
      <c r="G816" s="2">
        <v>15360</v>
      </c>
      <c r="H816" s="2">
        <v>6528</v>
      </c>
      <c r="I816" t="str">
        <f>_xlfn.XLOOKUP(tbl_Data[[#This Row],[Kundnr]],tbl_Kunder[Kundnr],tbl_Kunder[Kundnamn])</f>
        <v>Rödtand AB</v>
      </c>
      <c r="J816" t="str">
        <f>_xlfn.XLOOKUP(tbl_Data[[#This Row],[Kundnr]],tbl_Kunder[Kundnr],tbl_Kunder[Kundkategori])</f>
        <v>Livsmedel</v>
      </c>
      <c r="K816" t="str">
        <f>_xlfn.XLOOKUP(tbl_Data[[#This Row],[Kundnr]],tbl_Kunder[Kundnr],tbl_Kunder[Region])</f>
        <v>Väst</v>
      </c>
      <c r="L816" t="str">
        <f>_xlfn.XLOOKUP(tbl_Data[[#This Row],[Kundnr]],tbl_Kunder[Kundnr],tbl_Kunder[Kundansvarig])</f>
        <v>Malte Svensson</v>
      </c>
    </row>
    <row r="817" spans="1:12" x14ac:dyDescent="0.25">
      <c r="A817" s="1">
        <v>45532</v>
      </c>
      <c r="B817">
        <v>1008</v>
      </c>
      <c r="C817" t="s">
        <v>10</v>
      </c>
      <c r="D817" t="s">
        <v>7</v>
      </c>
      <c r="E817" t="s">
        <v>17</v>
      </c>
      <c r="F817">
        <v>14</v>
      </c>
      <c r="G817" s="2">
        <v>13440</v>
      </c>
      <c r="H817" s="2">
        <v>4144</v>
      </c>
      <c r="I817" t="str">
        <f>_xlfn.XLOOKUP(tbl_Data[[#This Row],[Kundnr]],tbl_Kunder[Kundnr],tbl_Kunder[Kundnamn])</f>
        <v>Rödtand AB</v>
      </c>
      <c r="J817" t="str">
        <f>_xlfn.XLOOKUP(tbl_Data[[#This Row],[Kundnr]],tbl_Kunder[Kundnr],tbl_Kunder[Kundkategori])</f>
        <v>Livsmedel</v>
      </c>
      <c r="K817" t="str">
        <f>_xlfn.XLOOKUP(tbl_Data[[#This Row],[Kundnr]],tbl_Kunder[Kundnr],tbl_Kunder[Region])</f>
        <v>Väst</v>
      </c>
      <c r="L817" t="str">
        <f>_xlfn.XLOOKUP(tbl_Data[[#This Row],[Kundnr]],tbl_Kunder[Kundnr],tbl_Kunder[Kundansvarig])</f>
        <v>Malte Svensson</v>
      </c>
    </row>
    <row r="818" spans="1:12" x14ac:dyDescent="0.25">
      <c r="A818" s="1">
        <v>45223</v>
      </c>
      <c r="B818">
        <v>1001</v>
      </c>
      <c r="C818" t="s">
        <v>19</v>
      </c>
      <c r="D818" t="s">
        <v>7</v>
      </c>
      <c r="E818" t="s">
        <v>8</v>
      </c>
      <c r="F818">
        <v>12</v>
      </c>
      <c r="G818" s="2">
        <v>14755.2</v>
      </c>
      <c r="H818" s="2">
        <v>6595.2000000000007</v>
      </c>
      <c r="I818" t="str">
        <f>_xlfn.XLOOKUP(tbl_Data[[#This Row],[Kundnr]],tbl_Kunder[Kundnr],tbl_Kunder[Kundnamn])</f>
        <v>Telefonera Mera AB</v>
      </c>
      <c r="J818" t="str">
        <f>_xlfn.XLOOKUP(tbl_Data[[#This Row],[Kundnr]],tbl_Kunder[Kundnr],tbl_Kunder[Kundkategori])</f>
        <v>IT- och telecom</v>
      </c>
      <c r="K818" t="str">
        <f>_xlfn.XLOOKUP(tbl_Data[[#This Row],[Kundnr]],tbl_Kunder[Kundnr],tbl_Kunder[Region])</f>
        <v>Väst</v>
      </c>
      <c r="L818" t="str">
        <f>_xlfn.XLOOKUP(tbl_Data[[#This Row],[Kundnr]],tbl_Kunder[Kundnr],tbl_Kunder[Kundansvarig])</f>
        <v>Mac Winson</v>
      </c>
    </row>
    <row r="819" spans="1:12" x14ac:dyDescent="0.25">
      <c r="A819" s="1">
        <v>45118</v>
      </c>
      <c r="B819">
        <v>1005</v>
      </c>
      <c r="C819" t="s">
        <v>6</v>
      </c>
      <c r="D819" t="s">
        <v>7</v>
      </c>
      <c r="E819" t="s">
        <v>8</v>
      </c>
      <c r="F819">
        <v>23</v>
      </c>
      <c r="G819" s="2">
        <v>29375.600000000002</v>
      </c>
      <c r="H819" s="2">
        <v>15575.600000000002</v>
      </c>
      <c r="I819" t="str">
        <f>_xlfn.XLOOKUP(tbl_Data[[#This Row],[Kundnr]],tbl_Kunder[Kundnr],tbl_Kunder[Kundnamn])</f>
        <v>Prefolkia AB</v>
      </c>
      <c r="J819" t="str">
        <f>_xlfn.XLOOKUP(tbl_Data[[#This Row],[Kundnr]],tbl_Kunder[Kundnr],tbl_Kunder[Kundkategori])</f>
        <v>IT- och telecom</v>
      </c>
      <c r="K819" t="str">
        <f>_xlfn.XLOOKUP(tbl_Data[[#This Row],[Kundnr]],tbl_Kunder[Kundnr],tbl_Kunder[Region])</f>
        <v>Öst</v>
      </c>
      <c r="L819" t="str">
        <f>_xlfn.XLOOKUP(tbl_Data[[#This Row],[Kundnr]],tbl_Kunder[Kundnr],tbl_Kunder[Kundansvarig])</f>
        <v>Mac Winson</v>
      </c>
    </row>
    <row r="820" spans="1:12" x14ac:dyDescent="0.25">
      <c r="A820" s="1">
        <v>45254</v>
      </c>
      <c r="B820">
        <v>1002</v>
      </c>
      <c r="C820" t="s">
        <v>23</v>
      </c>
      <c r="D820" t="s">
        <v>15</v>
      </c>
      <c r="E820" t="s">
        <v>8</v>
      </c>
      <c r="F820">
        <v>28</v>
      </c>
      <c r="G820" s="2">
        <v>37240</v>
      </c>
      <c r="H820" s="2">
        <v>15960</v>
      </c>
      <c r="I820" t="str">
        <f>_xlfn.XLOOKUP(tbl_Data[[#This Row],[Kundnr]],tbl_Kunder[Kundnr],tbl_Kunder[Kundnamn])</f>
        <v>Brellboxy AB</v>
      </c>
      <c r="J820" t="str">
        <f>_xlfn.XLOOKUP(tbl_Data[[#This Row],[Kundnr]],tbl_Kunder[Kundnr],tbl_Kunder[Kundkategori])</f>
        <v>IT- och telecom</v>
      </c>
      <c r="K820" t="str">
        <f>_xlfn.XLOOKUP(tbl_Data[[#This Row],[Kundnr]],tbl_Kunder[Kundnr],tbl_Kunder[Region])</f>
        <v>Syd</v>
      </c>
      <c r="L820" t="str">
        <f>_xlfn.XLOOKUP(tbl_Data[[#This Row],[Kundnr]],tbl_Kunder[Kundnr],tbl_Kunder[Kundansvarig])</f>
        <v>Mac Winson</v>
      </c>
    </row>
    <row r="821" spans="1:12" x14ac:dyDescent="0.25">
      <c r="A821" s="1">
        <v>44972</v>
      </c>
      <c r="B821">
        <v>1004</v>
      </c>
      <c r="C821" t="s">
        <v>21</v>
      </c>
      <c r="D821" t="s">
        <v>7</v>
      </c>
      <c r="E821" t="s">
        <v>16</v>
      </c>
      <c r="F821">
        <v>9</v>
      </c>
      <c r="G821" s="2">
        <v>10692</v>
      </c>
      <c r="H821" s="2">
        <v>4500</v>
      </c>
      <c r="I821" t="str">
        <f>_xlfn.XLOOKUP(tbl_Data[[#This Row],[Kundnr]],tbl_Kunder[Kundnr],tbl_Kunder[Kundnamn])</f>
        <v>Mellerix AB</v>
      </c>
      <c r="J821" t="str">
        <f>_xlfn.XLOOKUP(tbl_Data[[#This Row],[Kundnr]],tbl_Kunder[Kundnr],tbl_Kunder[Kundkategori])</f>
        <v>Tillverkning</v>
      </c>
      <c r="K821" t="str">
        <f>_xlfn.XLOOKUP(tbl_Data[[#This Row],[Kundnr]],tbl_Kunder[Kundnr],tbl_Kunder[Region])</f>
        <v>Syd</v>
      </c>
      <c r="L821" t="str">
        <f>_xlfn.XLOOKUP(tbl_Data[[#This Row],[Kundnr]],tbl_Kunder[Kundnr],tbl_Kunder[Kundansvarig])</f>
        <v>Manne Faktursson</v>
      </c>
    </row>
    <row r="822" spans="1:12" x14ac:dyDescent="0.25">
      <c r="A822" s="1">
        <v>45278</v>
      </c>
      <c r="B822">
        <v>1006</v>
      </c>
      <c r="C822" t="s">
        <v>19</v>
      </c>
      <c r="D822" t="s">
        <v>7</v>
      </c>
      <c r="E822" t="s">
        <v>17</v>
      </c>
      <c r="F822">
        <v>20</v>
      </c>
      <c r="G822" s="2">
        <v>20880</v>
      </c>
      <c r="H822" s="2">
        <v>7280</v>
      </c>
      <c r="I822" t="str">
        <f>_xlfn.XLOOKUP(tbl_Data[[#This Row],[Kundnr]],tbl_Kunder[Kundnr],tbl_Kunder[Kundnamn])</f>
        <v>Allcto AB</v>
      </c>
      <c r="J822" t="str">
        <f>_xlfn.XLOOKUP(tbl_Data[[#This Row],[Kundnr]],tbl_Kunder[Kundnr],tbl_Kunder[Kundkategori])</f>
        <v>Livsmedel</v>
      </c>
      <c r="K822" t="str">
        <f>_xlfn.XLOOKUP(tbl_Data[[#This Row],[Kundnr]],tbl_Kunder[Kundnr],tbl_Kunder[Region])</f>
        <v>Öst</v>
      </c>
      <c r="L822" t="str">
        <f>_xlfn.XLOOKUP(tbl_Data[[#This Row],[Kundnr]],tbl_Kunder[Kundnr],tbl_Kunder[Kundansvarig])</f>
        <v>Malte Svensson</v>
      </c>
    </row>
    <row r="823" spans="1:12" x14ac:dyDescent="0.25">
      <c r="A823" s="1">
        <v>45429</v>
      </c>
      <c r="B823">
        <v>1003</v>
      </c>
      <c r="C823" t="s">
        <v>14</v>
      </c>
      <c r="D823" t="s">
        <v>15</v>
      </c>
      <c r="E823" t="s">
        <v>12</v>
      </c>
      <c r="F823">
        <v>15</v>
      </c>
      <c r="G823" s="2">
        <v>20160</v>
      </c>
      <c r="H823" s="2">
        <v>9120</v>
      </c>
      <c r="I823" t="str">
        <f>_xlfn.XLOOKUP(tbl_Data[[#This Row],[Kundnr]],tbl_Kunder[Kundnr],tbl_Kunder[Kundnamn])</f>
        <v>Vårdia AB</v>
      </c>
      <c r="J823" t="str">
        <f>_xlfn.XLOOKUP(tbl_Data[[#This Row],[Kundnr]],tbl_Kunder[Kundnr],tbl_Kunder[Kundkategori])</f>
        <v>Offentligt</v>
      </c>
      <c r="K823" t="str">
        <f>_xlfn.XLOOKUP(tbl_Data[[#This Row],[Kundnr]],tbl_Kunder[Kundnr],tbl_Kunder[Region])</f>
        <v>Syd</v>
      </c>
      <c r="L823" t="str">
        <f>_xlfn.XLOOKUP(tbl_Data[[#This Row],[Kundnr]],tbl_Kunder[Kundnr],tbl_Kunder[Kundansvarig])</f>
        <v>Clint Billton</v>
      </c>
    </row>
    <row r="824" spans="1:12" x14ac:dyDescent="0.25">
      <c r="A824" s="1">
        <v>45533</v>
      </c>
      <c r="B824">
        <v>1010</v>
      </c>
      <c r="C824" t="s">
        <v>21</v>
      </c>
      <c r="D824" t="s">
        <v>7</v>
      </c>
      <c r="E824" t="s">
        <v>17</v>
      </c>
      <c r="F824">
        <v>24</v>
      </c>
      <c r="G824" s="2">
        <v>20476.800000000003</v>
      </c>
      <c r="H824" s="2">
        <v>3964.8000000000029</v>
      </c>
      <c r="I824" t="str">
        <f>_xlfn.XLOOKUP(tbl_Data[[#This Row],[Kundnr]],tbl_Kunder[Kundnr],tbl_Kunder[Kundnamn])</f>
        <v>Trollerilådan AB</v>
      </c>
      <c r="J824" t="str">
        <f>_xlfn.XLOOKUP(tbl_Data[[#This Row],[Kundnr]],tbl_Kunder[Kundnr],tbl_Kunder[Kundkategori])</f>
        <v>Livsmedel</v>
      </c>
      <c r="K824" t="str">
        <f>_xlfn.XLOOKUP(tbl_Data[[#This Row],[Kundnr]],tbl_Kunder[Kundnr],tbl_Kunder[Region])</f>
        <v>Syd</v>
      </c>
      <c r="L824" t="str">
        <f>_xlfn.XLOOKUP(tbl_Data[[#This Row],[Kundnr]],tbl_Kunder[Kundnr],tbl_Kunder[Kundansvarig])</f>
        <v>Malte Svensson</v>
      </c>
    </row>
    <row r="825" spans="1:12" x14ac:dyDescent="0.25">
      <c r="A825" s="1">
        <v>45007</v>
      </c>
      <c r="B825">
        <v>1007</v>
      </c>
      <c r="C825" t="s">
        <v>21</v>
      </c>
      <c r="D825" t="s">
        <v>7</v>
      </c>
      <c r="E825" t="s">
        <v>16</v>
      </c>
      <c r="F825">
        <v>13</v>
      </c>
      <c r="G825" s="2">
        <v>11934</v>
      </c>
      <c r="H825" s="2">
        <v>2990</v>
      </c>
      <c r="I825" t="str">
        <f>_xlfn.XLOOKUP(tbl_Data[[#This Row],[Kundnr]],tbl_Kunder[Kundnr],tbl_Kunder[Kundnamn])</f>
        <v>Rellaxion AB</v>
      </c>
      <c r="J825" t="str">
        <f>_xlfn.XLOOKUP(tbl_Data[[#This Row],[Kundnr]],tbl_Kunder[Kundnr],tbl_Kunder[Kundkategori])</f>
        <v>Tillverkning</v>
      </c>
      <c r="K825" t="str">
        <f>_xlfn.XLOOKUP(tbl_Data[[#This Row],[Kundnr]],tbl_Kunder[Kundnr],tbl_Kunder[Region])</f>
        <v>Väst</v>
      </c>
      <c r="L825" t="str">
        <f>_xlfn.XLOOKUP(tbl_Data[[#This Row],[Kundnr]],tbl_Kunder[Kundnr],tbl_Kunder[Kundansvarig])</f>
        <v>Manne Faktursson</v>
      </c>
    </row>
    <row r="826" spans="1:12" x14ac:dyDescent="0.25">
      <c r="A826" s="1">
        <v>44973</v>
      </c>
      <c r="B826">
        <v>1003</v>
      </c>
      <c r="C826" t="s">
        <v>10</v>
      </c>
      <c r="D826" t="s">
        <v>7</v>
      </c>
      <c r="E826" t="s">
        <v>12</v>
      </c>
      <c r="F826">
        <v>18</v>
      </c>
      <c r="G826" s="2">
        <v>18144</v>
      </c>
      <c r="H826" s="2">
        <v>6192</v>
      </c>
      <c r="I826" t="str">
        <f>_xlfn.XLOOKUP(tbl_Data[[#This Row],[Kundnr]],tbl_Kunder[Kundnr],tbl_Kunder[Kundnamn])</f>
        <v>Vårdia AB</v>
      </c>
      <c r="J826" t="str">
        <f>_xlfn.XLOOKUP(tbl_Data[[#This Row],[Kundnr]],tbl_Kunder[Kundnr],tbl_Kunder[Kundkategori])</f>
        <v>Offentligt</v>
      </c>
      <c r="K826" t="str">
        <f>_xlfn.XLOOKUP(tbl_Data[[#This Row],[Kundnr]],tbl_Kunder[Kundnr],tbl_Kunder[Region])</f>
        <v>Syd</v>
      </c>
      <c r="L826" t="str">
        <f>_xlfn.XLOOKUP(tbl_Data[[#This Row],[Kundnr]],tbl_Kunder[Kundnr],tbl_Kunder[Kundansvarig])</f>
        <v>Clint Billton</v>
      </c>
    </row>
    <row r="827" spans="1:12" x14ac:dyDescent="0.25">
      <c r="A827" s="1">
        <v>45603</v>
      </c>
      <c r="B827">
        <v>1008</v>
      </c>
      <c r="C827" t="s">
        <v>21</v>
      </c>
      <c r="D827" t="s">
        <v>7</v>
      </c>
      <c r="E827" t="s">
        <v>17</v>
      </c>
      <c r="F827">
        <v>22</v>
      </c>
      <c r="G827" s="2">
        <v>23760</v>
      </c>
      <c r="H827" s="2">
        <v>8624</v>
      </c>
      <c r="I827" t="str">
        <f>_xlfn.XLOOKUP(tbl_Data[[#This Row],[Kundnr]],tbl_Kunder[Kundnr],tbl_Kunder[Kundnamn])</f>
        <v>Rödtand AB</v>
      </c>
      <c r="J827" t="str">
        <f>_xlfn.XLOOKUP(tbl_Data[[#This Row],[Kundnr]],tbl_Kunder[Kundnr],tbl_Kunder[Kundkategori])</f>
        <v>Livsmedel</v>
      </c>
      <c r="K827" t="str">
        <f>_xlfn.XLOOKUP(tbl_Data[[#This Row],[Kundnr]],tbl_Kunder[Kundnr],tbl_Kunder[Region])</f>
        <v>Väst</v>
      </c>
      <c r="L827" t="str">
        <f>_xlfn.XLOOKUP(tbl_Data[[#This Row],[Kundnr]],tbl_Kunder[Kundnr],tbl_Kunder[Kundansvarig])</f>
        <v>Malte Svensson</v>
      </c>
    </row>
    <row r="828" spans="1:12" x14ac:dyDescent="0.25">
      <c r="A828" s="1">
        <v>45075</v>
      </c>
      <c r="B828">
        <v>1004</v>
      </c>
      <c r="C828" t="s">
        <v>21</v>
      </c>
      <c r="D828" t="s">
        <v>7</v>
      </c>
      <c r="E828" t="s">
        <v>16</v>
      </c>
      <c r="F828">
        <v>13</v>
      </c>
      <c r="G828" s="2">
        <v>15444</v>
      </c>
      <c r="H828" s="2">
        <v>6500</v>
      </c>
      <c r="I828" t="str">
        <f>_xlfn.XLOOKUP(tbl_Data[[#This Row],[Kundnr]],tbl_Kunder[Kundnr],tbl_Kunder[Kundnamn])</f>
        <v>Mellerix AB</v>
      </c>
      <c r="J828" t="str">
        <f>_xlfn.XLOOKUP(tbl_Data[[#This Row],[Kundnr]],tbl_Kunder[Kundnr],tbl_Kunder[Kundkategori])</f>
        <v>Tillverkning</v>
      </c>
      <c r="K828" t="str">
        <f>_xlfn.XLOOKUP(tbl_Data[[#This Row],[Kundnr]],tbl_Kunder[Kundnr],tbl_Kunder[Region])</f>
        <v>Syd</v>
      </c>
      <c r="L828" t="str">
        <f>_xlfn.XLOOKUP(tbl_Data[[#This Row],[Kundnr]],tbl_Kunder[Kundnr],tbl_Kunder[Kundansvarig])</f>
        <v>Manne Faktursson</v>
      </c>
    </row>
    <row r="829" spans="1:12" x14ac:dyDescent="0.25">
      <c r="A829" s="1">
        <v>45098</v>
      </c>
      <c r="B829">
        <v>1003</v>
      </c>
      <c r="C829" t="s">
        <v>19</v>
      </c>
      <c r="D829" t="s">
        <v>7</v>
      </c>
      <c r="E829" t="s">
        <v>12</v>
      </c>
      <c r="F829">
        <v>20</v>
      </c>
      <c r="G829" s="2">
        <v>24360</v>
      </c>
      <c r="H829" s="2">
        <v>10760</v>
      </c>
      <c r="I829" t="str">
        <f>_xlfn.XLOOKUP(tbl_Data[[#This Row],[Kundnr]],tbl_Kunder[Kundnr],tbl_Kunder[Kundnamn])</f>
        <v>Vårdia AB</v>
      </c>
      <c r="J829" t="str">
        <f>_xlfn.XLOOKUP(tbl_Data[[#This Row],[Kundnr]],tbl_Kunder[Kundnr],tbl_Kunder[Kundkategori])</f>
        <v>Offentligt</v>
      </c>
      <c r="K829" t="str">
        <f>_xlfn.XLOOKUP(tbl_Data[[#This Row],[Kundnr]],tbl_Kunder[Kundnr],tbl_Kunder[Region])</f>
        <v>Syd</v>
      </c>
      <c r="L829" t="str">
        <f>_xlfn.XLOOKUP(tbl_Data[[#This Row],[Kundnr]],tbl_Kunder[Kundnr],tbl_Kunder[Kundansvarig])</f>
        <v>Clint Billton</v>
      </c>
    </row>
    <row r="830" spans="1:12" x14ac:dyDescent="0.25">
      <c r="A830" s="1">
        <v>45353</v>
      </c>
      <c r="B830">
        <v>1005</v>
      </c>
      <c r="C830" t="s">
        <v>21</v>
      </c>
      <c r="D830" t="s">
        <v>7</v>
      </c>
      <c r="E830" t="s">
        <v>8</v>
      </c>
      <c r="F830">
        <v>18</v>
      </c>
      <c r="G830" s="2">
        <v>20023.2</v>
      </c>
      <c r="H830" s="2">
        <v>7639.2000000000007</v>
      </c>
      <c r="I830" t="str">
        <f>_xlfn.XLOOKUP(tbl_Data[[#This Row],[Kundnr]],tbl_Kunder[Kundnr],tbl_Kunder[Kundnamn])</f>
        <v>Prefolkia AB</v>
      </c>
      <c r="J830" t="str">
        <f>_xlfn.XLOOKUP(tbl_Data[[#This Row],[Kundnr]],tbl_Kunder[Kundnr],tbl_Kunder[Kundkategori])</f>
        <v>IT- och telecom</v>
      </c>
      <c r="K830" t="str">
        <f>_xlfn.XLOOKUP(tbl_Data[[#This Row],[Kundnr]],tbl_Kunder[Kundnr],tbl_Kunder[Region])</f>
        <v>Öst</v>
      </c>
      <c r="L830" t="str">
        <f>_xlfn.XLOOKUP(tbl_Data[[#This Row],[Kundnr]],tbl_Kunder[Kundnr],tbl_Kunder[Kundansvarig])</f>
        <v>Mac Winson</v>
      </c>
    </row>
    <row r="831" spans="1:12" x14ac:dyDescent="0.25">
      <c r="A831" s="1">
        <v>45128</v>
      </c>
      <c r="B831">
        <v>1001</v>
      </c>
      <c r="C831" t="s">
        <v>23</v>
      </c>
      <c r="D831" t="s">
        <v>15</v>
      </c>
      <c r="E831" t="s">
        <v>8</v>
      </c>
      <c r="F831">
        <v>30</v>
      </c>
      <c r="G831" s="2">
        <v>44520</v>
      </c>
      <c r="H831" s="2">
        <v>21720</v>
      </c>
      <c r="I831" t="str">
        <f>_xlfn.XLOOKUP(tbl_Data[[#This Row],[Kundnr]],tbl_Kunder[Kundnr],tbl_Kunder[Kundnamn])</f>
        <v>Telefonera Mera AB</v>
      </c>
      <c r="J831" t="str">
        <f>_xlfn.XLOOKUP(tbl_Data[[#This Row],[Kundnr]],tbl_Kunder[Kundnr],tbl_Kunder[Kundkategori])</f>
        <v>IT- och telecom</v>
      </c>
      <c r="K831" t="str">
        <f>_xlfn.XLOOKUP(tbl_Data[[#This Row],[Kundnr]],tbl_Kunder[Kundnr],tbl_Kunder[Region])</f>
        <v>Väst</v>
      </c>
      <c r="L831" t="str">
        <f>_xlfn.XLOOKUP(tbl_Data[[#This Row],[Kundnr]],tbl_Kunder[Kundnr],tbl_Kunder[Kundansvarig])</f>
        <v>Mac Winson</v>
      </c>
    </row>
    <row r="832" spans="1:12" x14ac:dyDescent="0.25">
      <c r="A832" s="1">
        <v>45134</v>
      </c>
      <c r="B832">
        <v>1008</v>
      </c>
      <c r="C832" t="s">
        <v>6</v>
      </c>
      <c r="D832" t="s">
        <v>7</v>
      </c>
      <c r="E832" t="s">
        <v>17</v>
      </c>
      <c r="F832">
        <v>6</v>
      </c>
      <c r="G832" s="2">
        <v>7440</v>
      </c>
      <c r="H832" s="2">
        <v>3840</v>
      </c>
      <c r="I832" t="str">
        <f>_xlfn.XLOOKUP(tbl_Data[[#This Row],[Kundnr]],tbl_Kunder[Kundnr],tbl_Kunder[Kundnamn])</f>
        <v>Rödtand AB</v>
      </c>
      <c r="J832" t="str">
        <f>_xlfn.XLOOKUP(tbl_Data[[#This Row],[Kundnr]],tbl_Kunder[Kundnr],tbl_Kunder[Kundkategori])</f>
        <v>Livsmedel</v>
      </c>
      <c r="K832" t="str">
        <f>_xlfn.XLOOKUP(tbl_Data[[#This Row],[Kundnr]],tbl_Kunder[Kundnr],tbl_Kunder[Region])</f>
        <v>Väst</v>
      </c>
      <c r="L832" t="str">
        <f>_xlfn.XLOOKUP(tbl_Data[[#This Row],[Kundnr]],tbl_Kunder[Kundnr],tbl_Kunder[Kundansvarig])</f>
        <v>Malte Svensson</v>
      </c>
    </row>
    <row r="833" spans="1:12" x14ac:dyDescent="0.25">
      <c r="A833" s="1">
        <v>45107</v>
      </c>
      <c r="B833">
        <v>1010</v>
      </c>
      <c r="C833" t="s">
        <v>10</v>
      </c>
      <c r="D833" t="s">
        <v>7</v>
      </c>
      <c r="E833" t="s">
        <v>17</v>
      </c>
      <c r="F833">
        <v>29</v>
      </c>
      <c r="G833" s="2">
        <v>21993.600000000002</v>
      </c>
      <c r="H833" s="2">
        <v>2737.6000000000022</v>
      </c>
      <c r="I833" t="str">
        <f>_xlfn.XLOOKUP(tbl_Data[[#This Row],[Kundnr]],tbl_Kunder[Kundnr],tbl_Kunder[Kundnamn])</f>
        <v>Trollerilådan AB</v>
      </c>
      <c r="J833" t="str">
        <f>_xlfn.XLOOKUP(tbl_Data[[#This Row],[Kundnr]],tbl_Kunder[Kundnr],tbl_Kunder[Kundkategori])</f>
        <v>Livsmedel</v>
      </c>
      <c r="K833" t="str">
        <f>_xlfn.XLOOKUP(tbl_Data[[#This Row],[Kundnr]],tbl_Kunder[Kundnr],tbl_Kunder[Region])</f>
        <v>Syd</v>
      </c>
      <c r="L833" t="str">
        <f>_xlfn.XLOOKUP(tbl_Data[[#This Row],[Kundnr]],tbl_Kunder[Kundnr],tbl_Kunder[Kundansvarig])</f>
        <v>Malte Svensson</v>
      </c>
    </row>
    <row r="834" spans="1:12" x14ac:dyDescent="0.25">
      <c r="A834" s="1">
        <v>45461</v>
      </c>
      <c r="B834">
        <v>1002</v>
      </c>
      <c r="C834" t="s">
        <v>21</v>
      </c>
      <c r="D834" t="s">
        <v>7</v>
      </c>
      <c r="E834" t="s">
        <v>8</v>
      </c>
      <c r="F834">
        <v>8</v>
      </c>
      <c r="G834" s="2">
        <v>8208</v>
      </c>
      <c r="H834" s="2">
        <v>2704</v>
      </c>
      <c r="I834" t="str">
        <f>_xlfn.XLOOKUP(tbl_Data[[#This Row],[Kundnr]],tbl_Kunder[Kundnr],tbl_Kunder[Kundnamn])</f>
        <v>Brellboxy AB</v>
      </c>
      <c r="J834" t="str">
        <f>_xlfn.XLOOKUP(tbl_Data[[#This Row],[Kundnr]],tbl_Kunder[Kundnr],tbl_Kunder[Kundkategori])</f>
        <v>IT- och telecom</v>
      </c>
      <c r="K834" t="str">
        <f>_xlfn.XLOOKUP(tbl_Data[[#This Row],[Kundnr]],tbl_Kunder[Kundnr],tbl_Kunder[Region])</f>
        <v>Syd</v>
      </c>
      <c r="L834" t="str">
        <f>_xlfn.XLOOKUP(tbl_Data[[#This Row],[Kundnr]],tbl_Kunder[Kundnr],tbl_Kunder[Kundansvarig])</f>
        <v>Mac Winson</v>
      </c>
    </row>
    <row r="835" spans="1:12" x14ac:dyDescent="0.25">
      <c r="A835" s="1">
        <v>45158</v>
      </c>
      <c r="B835">
        <v>1001</v>
      </c>
      <c r="C835" t="s">
        <v>10</v>
      </c>
      <c r="D835" t="s">
        <v>7</v>
      </c>
      <c r="E835" t="s">
        <v>8</v>
      </c>
      <c r="F835">
        <v>18</v>
      </c>
      <c r="G835" s="2">
        <v>18316.8</v>
      </c>
      <c r="H835" s="2">
        <v>6364.7999999999993</v>
      </c>
      <c r="I835" t="str">
        <f>_xlfn.XLOOKUP(tbl_Data[[#This Row],[Kundnr]],tbl_Kunder[Kundnr],tbl_Kunder[Kundnamn])</f>
        <v>Telefonera Mera AB</v>
      </c>
      <c r="J835" t="str">
        <f>_xlfn.XLOOKUP(tbl_Data[[#This Row],[Kundnr]],tbl_Kunder[Kundnr],tbl_Kunder[Kundkategori])</f>
        <v>IT- och telecom</v>
      </c>
      <c r="K835" t="str">
        <f>_xlfn.XLOOKUP(tbl_Data[[#This Row],[Kundnr]],tbl_Kunder[Kundnr],tbl_Kunder[Region])</f>
        <v>Väst</v>
      </c>
      <c r="L835" t="str">
        <f>_xlfn.XLOOKUP(tbl_Data[[#This Row],[Kundnr]],tbl_Kunder[Kundnr],tbl_Kunder[Kundansvarig])</f>
        <v>Mac Winson</v>
      </c>
    </row>
    <row r="836" spans="1:12" x14ac:dyDescent="0.25">
      <c r="A836" s="1">
        <v>45209</v>
      </c>
      <c r="B836">
        <v>1003</v>
      </c>
      <c r="C836" t="s">
        <v>14</v>
      </c>
      <c r="D836" t="s">
        <v>15</v>
      </c>
      <c r="E836" t="s">
        <v>12</v>
      </c>
      <c r="F836">
        <v>10</v>
      </c>
      <c r="G836" s="2">
        <v>13440</v>
      </c>
      <c r="H836" s="2">
        <v>6080</v>
      </c>
      <c r="I836" t="str">
        <f>_xlfn.XLOOKUP(tbl_Data[[#This Row],[Kundnr]],tbl_Kunder[Kundnr],tbl_Kunder[Kundnamn])</f>
        <v>Vårdia AB</v>
      </c>
      <c r="J836" t="str">
        <f>_xlfn.XLOOKUP(tbl_Data[[#This Row],[Kundnr]],tbl_Kunder[Kundnr],tbl_Kunder[Kundkategori])</f>
        <v>Offentligt</v>
      </c>
      <c r="K836" t="str">
        <f>_xlfn.XLOOKUP(tbl_Data[[#This Row],[Kundnr]],tbl_Kunder[Kundnr],tbl_Kunder[Region])</f>
        <v>Syd</v>
      </c>
      <c r="L836" t="str">
        <f>_xlfn.XLOOKUP(tbl_Data[[#This Row],[Kundnr]],tbl_Kunder[Kundnr],tbl_Kunder[Kundansvarig])</f>
        <v>Clint Billton</v>
      </c>
    </row>
    <row r="837" spans="1:12" x14ac:dyDescent="0.25">
      <c r="A837" s="1">
        <v>45086</v>
      </c>
      <c r="B837">
        <v>1003</v>
      </c>
      <c r="C837" t="s">
        <v>21</v>
      </c>
      <c r="D837" t="s">
        <v>7</v>
      </c>
      <c r="E837" t="s">
        <v>12</v>
      </c>
      <c r="F837">
        <v>4</v>
      </c>
      <c r="G837" s="2">
        <v>4536</v>
      </c>
      <c r="H837" s="2">
        <v>1784</v>
      </c>
      <c r="I837" t="str">
        <f>_xlfn.XLOOKUP(tbl_Data[[#This Row],[Kundnr]],tbl_Kunder[Kundnr],tbl_Kunder[Kundnamn])</f>
        <v>Vårdia AB</v>
      </c>
      <c r="J837" t="str">
        <f>_xlfn.XLOOKUP(tbl_Data[[#This Row],[Kundnr]],tbl_Kunder[Kundnr],tbl_Kunder[Kundkategori])</f>
        <v>Offentligt</v>
      </c>
      <c r="K837" t="str">
        <f>_xlfn.XLOOKUP(tbl_Data[[#This Row],[Kundnr]],tbl_Kunder[Kundnr],tbl_Kunder[Region])</f>
        <v>Syd</v>
      </c>
      <c r="L837" t="str">
        <f>_xlfn.XLOOKUP(tbl_Data[[#This Row],[Kundnr]],tbl_Kunder[Kundnr],tbl_Kunder[Kundansvarig])</f>
        <v>Clint Billton</v>
      </c>
    </row>
    <row r="838" spans="1:12" x14ac:dyDescent="0.25">
      <c r="A838" s="1">
        <v>45380</v>
      </c>
      <c r="B838">
        <v>1005</v>
      </c>
      <c r="C838" t="s">
        <v>21</v>
      </c>
      <c r="D838" t="s">
        <v>7</v>
      </c>
      <c r="E838" t="s">
        <v>8</v>
      </c>
      <c r="F838">
        <v>10</v>
      </c>
      <c r="G838" s="2">
        <v>11124</v>
      </c>
      <c r="H838" s="2">
        <v>4244</v>
      </c>
      <c r="I838" t="str">
        <f>_xlfn.XLOOKUP(tbl_Data[[#This Row],[Kundnr]],tbl_Kunder[Kundnr],tbl_Kunder[Kundnamn])</f>
        <v>Prefolkia AB</v>
      </c>
      <c r="J838" t="str">
        <f>_xlfn.XLOOKUP(tbl_Data[[#This Row],[Kundnr]],tbl_Kunder[Kundnr],tbl_Kunder[Kundkategori])</f>
        <v>IT- och telecom</v>
      </c>
      <c r="K838" t="str">
        <f>_xlfn.XLOOKUP(tbl_Data[[#This Row],[Kundnr]],tbl_Kunder[Kundnr],tbl_Kunder[Region])</f>
        <v>Öst</v>
      </c>
      <c r="L838" t="str">
        <f>_xlfn.XLOOKUP(tbl_Data[[#This Row],[Kundnr]],tbl_Kunder[Kundnr],tbl_Kunder[Kundansvarig])</f>
        <v>Mac Winson</v>
      </c>
    </row>
    <row r="839" spans="1:12" x14ac:dyDescent="0.25">
      <c r="A839" s="1">
        <v>45521</v>
      </c>
      <c r="B839">
        <v>1003</v>
      </c>
      <c r="C839" t="s">
        <v>14</v>
      </c>
      <c r="D839" t="s">
        <v>15</v>
      </c>
      <c r="E839" t="s">
        <v>12</v>
      </c>
      <c r="F839">
        <v>8</v>
      </c>
      <c r="G839" s="2">
        <v>10752</v>
      </c>
      <c r="H839" s="2">
        <v>4864</v>
      </c>
      <c r="I839" t="str">
        <f>_xlfn.XLOOKUP(tbl_Data[[#This Row],[Kundnr]],tbl_Kunder[Kundnr],tbl_Kunder[Kundnamn])</f>
        <v>Vårdia AB</v>
      </c>
      <c r="J839" t="str">
        <f>_xlfn.XLOOKUP(tbl_Data[[#This Row],[Kundnr]],tbl_Kunder[Kundnr],tbl_Kunder[Kundkategori])</f>
        <v>Offentligt</v>
      </c>
      <c r="K839" t="str">
        <f>_xlfn.XLOOKUP(tbl_Data[[#This Row],[Kundnr]],tbl_Kunder[Kundnr],tbl_Kunder[Region])</f>
        <v>Syd</v>
      </c>
      <c r="L839" t="str">
        <f>_xlfn.XLOOKUP(tbl_Data[[#This Row],[Kundnr]],tbl_Kunder[Kundnr],tbl_Kunder[Kundansvarig])</f>
        <v>Clint Billton</v>
      </c>
    </row>
    <row r="840" spans="1:12" x14ac:dyDescent="0.25">
      <c r="A840" s="1">
        <v>45445</v>
      </c>
      <c r="B840">
        <v>1010</v>
      </c>
      <c r="C840" t="s">
        <v>21</v>
      </c>
      <c r="D840" t="s">
        <v>7</v>
      </c>
      <c r="E840" t="s">
        <v>17</v>
      </c>
      <c r="F840">
        <v>30</v>
      </c>
      <c r="G840" s="2">
        <v>25596</v>
      </c>
      <c r="H840" s="2">
        <v>4956</v>
      </c>
      <c r="I840" t="str">
        <f>_xlfn.XLOOKUP(tbl_Data[[#This Row],[Kundnr]],tbl_Kunder[Kundnr],tbl_Kunder[Kundnamn])</f>
        <v>Trollerilådan AB</v>
      </c>
      <c r="J840" t="str">
        <f>_xlfn.XLOOKUP(tbl_Data[[#This Row],[Kundnr]],tbl_Kunder[Kundnr],tbl_Kunder[Kundkategori])</f>
        <v>Livsmedel</v>
      </c>
      <c r="K840" t="str">
        <f>_xlfn.XLOOKUP(tbl_Data[[#This Row],[Kundnr]],tbl_Kunder[Kundnr],tbl_Kunder[Region])</f>
        <v>Syd</v>
      </c>
      <c r="L840" t="str">
        <f>_xlfn.XLOOKUP(tbl_Data[[#This Row],[Kundnr]],tbl_Kunder[Kundnr],tbl_Kunder[Kundansvarig])</f>
        <v>Malte Svensson</v>
      </c>
    </row>
    <row r="841" spans="1:12" x14ac:dyDescent="0.25">
      <c r="A841" s="1">
        <v>45172</v>
      </c>
      <c r="B841">
        <v>1007</v>
      </c>
      <c r="C841" t="s">
        <v>6</v>
      </c>
      <c r="D841" t="s">
        <v>7</v>
      </c>
      <c r="E841" t="s">
        <v>16</v>
      </c>
      <c r="F841">
        <v>14</v>
      </c>
      <c r="G841" s="2">
        <v>14756</v>
      </c>
      <c r="H841" s="2">
        <v>6356</v>
      </c>
      <c r="I841" t="str">
        <f>_xlfn.XLOOKUP(tbl_Data[[#This Row],[Kundnr]],tbl_Kunder[Kundnr],tbl_Kunder[Kundnamn])</f>
        <v>Rellaxion AB</v>
      </c>
      <c r="J841" t="str">
        <f>_xlfn.XLOOKUP(tbl_Data[[#This Row],[Kundnr]],tbl_Kunder[Kundnr],tbl_Kunder[Kundkategori])</f>
        <v>Tillverkning</v>
      </c>
      <c r="K841" t="str">
        <f>_xlfn.XLOOKUP(tbl_Data[[#This Row],[Kundnr]],tbl_Kunder[Kundnr],tbl_Kunder[Region])</f>
        <v>Väst</v>
      </c>
      <c r="L841" t="str">
        <f>_xlfn.XLOOKUP(tbl_Data[[#This Row],[Kundnr]],tbl_Kunder[Kundnr],tbl_Kunder[Kundansvarig])</f>
        <v>Manne Faktursson</v>
      </c>
    </row>
    <row r="842" spans="1:12" x14ac:dyDescent="0.25">
      <c r="A842" s="1">
        <v>45357</v>
      </c>
      <c r="B842">
        <v>1008</v>
      </c>
      <c r="C842" t="s">
        <v>23</v>
      </c>
      <c r="D842" t="s">
        <v>15</v>
      </c>
      <c r="E842" t="s">
        <v>17</v>
      </c>
      <c r="F842">
        <v>10</v>
      </c>
      <c r="G842" s="2">
        <v>14000</v>
      </c>
      <c r="H842" s="2">
        <v>6400</v>
      </c>
      <c r="I842" t="str">
        <f>_xlfn.XLOOKUP(tbl_Data[[#This Row],[Kundnr]],tbl_Kunder[Kundnr],tbl_Kunder[Kundnamn])</f>
        <v>Rödtand AB</v>
      </c>
      <c r="J842" t="str">
        <f>_xlfn.XLOOKUP(tbl_Data[[#This Row],[Kundnr]],tbl_Kunder[Kundnr],tbl_Kunder[Kundkategori])</f>
        <v>Livsmedel</v>
      </c>
      <c r="K842" t="str">
        <f>_xlfn.XLOOKUP(tbl_Data[[#This Row],[Kundnr]],tbl_Kunder[Kundnr],tbl_Kunder[Region])</f>
        <v>Väst</v>
      </c>
      <c r="L842" t="str">
        <f>_xlfn.XLOOKUP(tbl_Data[[#This Row],[Kundnr]],tbl_Kunder[Kundnr],tbl_Kunder[Kundansvarig])</f>
        <v>Malte Svensson</v>
      </c>
    </row>
    <row r="843" spans="1:12" x14ac:dyDescent="0.25">
      <c r="A843" s="1">
        <v>45176</v>
      </c>
      <c r="B843">
        <v>1010</v>
      </c>
      <c r="C843" t="s">
        <v>6</v>
      </c>
      <c r="D843" t="s">
        <v>7</v>
      </c>
      <c r="E843" t="s">
        <v>17</v>
      </c>
      <c r="F843">
        <v>18</v>
      </c>
      <c r="G843" s="2">
        <v>17632.8</v>
      </c>
      <c r="H843" s="2">
        <v>6832.7999999999993</v>
      </c>
      <c r="I843" t="str">
        <f>_xlfn.XLOOKUP(tbl_Data[[#This Row],[Kundnr]],tbl_Kunder[Kundnr],tbl_Kunder[Kundnamn])</f>
        <v>Trollerilådan AB</v>
      </c>
      <c r="J843" t="str">
        <f>_xlfn.XLOOKUP(tbl_Data[[#This Row],[Kundnr]],tbl_Kunder[Kundnr],tbl_Kunder[Kundkategori])</f>
        <v>Livsmedel</v>
      </c>
      <c r="K843" t="str">
        <f>_xlfn.XLOOKUP(tbl_Data[[#This Row],[Kundnr]],tbl_Kunder[Kundnr],tbl_Kunder[Region])</f>
        <v>Syd</v>
      </c>
      <c r="L843" t="str">
        <f>_xlfn.XLOOKUP(tbl_Data[[#This Row],[Kundnr]],tbl_Kunder[Kundnr],tbl_Kunder[Kundansvarig])</f>
        <v>Malte Svensson</v>
      </c>
    </row>
    <row r="844" spans="1:12" x14ac:dyDescent="0.25">
      <c r="A844" s="1">
        <v>44937</v>
      </c>
      <c r="B844">
        <v>1001</v>
      </c>
      <c r="C844" t="s">
        <v>14</v>
      </c>
      <c r="D844" t="s">
        <v>15</v>
      </c>
      <c r="E844" t="s">
        <v>8</v>
      </c>
      <c r="F844">
        <v>27</v>
      </c>
      <c r="G844" s="2">
        <v>36633.600000000006</v>
      </c>
      <c r="H844" s="2">
        <v>16761.600000000006</v>
      </c>
      <c r="I844" t="str">
        <f>_xlfn.XLOOKUP(tbl_Data[[#This Row],[Kundnr]],tbl_Kunder[Kundnr],tbl_Kunder[Kundnamn])</f>
        <v>Telefonera Mera AB</v>
      </c>
      <c r="J844" t="str">
        <f>_xlfn.XLOOKUP(tbl_Data[[#This Row],[Kundnr]],tbl_Kunder[Kundnr],tbl_Kunder[Kundkategori])</f>
        <v>IT- och telecom</v>
      </c>
      <c r="K844" t="str">
        <f>_xlfn.XLOOKUP(tbl_Data[[#This Row],[Kundnr]],tbl_Kunder[Kundnr],tbl_Kunder[Region])</f>
        <v>Väst</v>
      </c>
      <c r="L844" t="str">
        <f>_xlfn.XLOOKUP(tbl_Data[[#This Row],[Kundnr]],tbl_Kunder[Kundnr],tbl_Kunder[Kundansvarig])</f>
        <v>Mac Winson</v>
      </c>
    </row>
    <row r="845" spans="1:12" x14ac:dyDescent="0.25">
      <c r="A845" s="1">
        <v>45085</v>
      </c>
      <c r="B845">
        <v>1008</v>
      </c>
      <c r="C845" t="s">
        <v>19</v>
      </c>
      <c r="D845" t="s">
        <v>7</v>
      </c>
      <c r="E845" t="s">
        <v>17</v>
      </c>
      <c r="F845">
        <v>13</v>
      </c>
      <c r="G845" s="2">
        <v>15080</v>
      </c>
      <c r="H845" s="2">
        <v>6240</v>
      </c>
      <c r="I845" t="str">
        <f>_xlfn.XLOOKUP(tbl_Data[[#This Row],[Kundnr]],tbl_Kunder[Kundnr],tbl_Kunder[Kundnamn])</f>
        <v>Rödtand AB</v>
      </c>
      <c r="J845" t="str">
        <f>_xlfn.XLOOKUP(tbl_Data[[#This Row],[Kundnr]],tbl_Kunder[Kundnr],tbl_Kunder[Kundkategori])</f>
        <v>Livsmedel</v>
      </c>
      <c r="K845" t="str">
        <f>_xlfn.XLOOKUP(tbl_Data[[#This Row],[Kundnr]],tbl_Kunder[Kundnr],tbl_Kunder[Region])</f>
        <v>Väst</v>
      </c>
      <c r="L845" t="str">
        <f>_xlfn.XLOOKUP(tbl_Data[[#This Row],[Kundnr]],tbl_Kunder[Kundnr],tbl_Kunder[Kundansvarig])</f>
        <v>Malte Svensson</v>
      </c>
    </row>
    <row r="846" spans="1:12" x14ac:dyDescent="0.25">
      <c r="A846" s="1">
        <v>45543</v>
      </c>
      <c r="B846">
        <v>1001</v>
      </c>
      <c r="C846" t="s">
        <v>20</v>
      </c>
      <c r="D846" t="s">
        <v>15</v>
      </c>
      <c r="E846" t="s">
        <v>8</v>
      </c>
      <c r="F846">
        <v>3</v>
      </c>
      <c r="G846" s="2">
        <v>4960.8</v>
      </c>
      <c r="H846" s="2">
        <v>2416.8000000000002</v>
      </c>
      <c r="I846" t="str">
        <f>_xlfn.XLOOKUP(tbl_Data[[#This Row],[Kundnr]],tbl_Kunder[Kundnr],tbl_Kunder[Kundnamn])</f>
        <v>Telefonera Mera AB</v>
      </c>
      <c r="J846" t="str">
        <f>_xlfn.XLOOKUP(tbl_Data[[#This Row],[Kundnr]],tbl_Kunder[Kundnr],tbl_Kunder[Kundkategori])</f>
        <v>IT- och telecom</v>
      </c>
      <c r="K846" t="str">
        <f>_xlfn.XLOOKUP(tbl_Data[[#This Row],[Kundnr]],tbl_Kunder[Kundnr],tbl_Kunder[Region])</f>
        <v>Väst</v>
      </c>
      <c r="L846" t="str">
        <f>_xlfn.XLOOKUP(tbl_Data[[#This Row],[Kundnr]],tbl_Kunder[Kundnr],tbl_Kunder[Kundansvarig])</f>
        <v>Mac Winson</v>
      </c>
    </row>
    <row r="847" spans="1:12" x14ac:dyDescent="0.25">
      <c r="A847" s="1">
        <v>45301</v>
      </c>
      <c r="B847">
        <v>1004</v>
      </c>
      <c r="C847" t="s">
        <v>23</v>
      </c>
      <c r="D847" t="s">
        <v>15</v>
      </c>
      <c r="E847" t="s">
        <v>16</v>
      </c>
      <c r="F847">
        <v>12</v>
      </c>
      <c r="G847" s="2">
        <v>18480.000000000004</v>
      </c>
      <c r="H847" s="2">
        <v>9360.0000000000036</v>
      </c>
      <c r="I847" t="str">
        <f>_xlfn.XLOOKUP(tbl_Data[[#This Row],[Kundnr]],tbl_Kunder[Kundnr],tbl_Kunder[Kundnamn])</f>
        <v>Mellerix AB</v>
      </c>
      <c r="J847" t="str">
        <f>_xlfn.XLOOKUP(tbl_Data[[#This Row],[Kundnr]],tbl_Kunder[Kundnr],tbl_Kunder[Kundkategori])</f>
        <v>Tillverkning</v>
      </c>
      <c r="K847" t="str">
        <f>_xlfn.XLOOKUP(tbl_Data[[#This Row],[Kundnr]],tbl_Kunder[Kundnr],tbl_Kunder[Region])</f>
        <v>Syd</v>
      </c>
      <c r="L847" t="str">
        <f>_xlfn.XLOOKUP(tbl_Data[[#This Row],[Kundnr]],tbl_Kunder[Kundnr],tbl_Kunder[Kundansvarig])</f>
        <v>Manne Faktursson</v>
      </c>
    </row>
    <row r="848" spans="1:12" x14ac:dyDescent="0.25">
      <c r="A848" s="1">
        <v>45426</v>
      </c>
      <c r="B848">
        <v>1011</v>
      </c>
      <c r="C848" t="s">
        <v>20</v>
      </c>
      <c r="D848" t="s">
        <v>15</v>
      </c>
      <c r="E848" t="s">
        <v>12</v>
      </c>
      <c r="F848">
        <v>25</v>
      </c>
      <c r="G848" s="2">
        <v>38610</v>
      </c>
      <c r="H848" s="2">
        <v>17410</v>
      </c>
      <c r="I848" t="str">
        <f>_xlfn.XLOOKUP(tbl_Data[[#This Row],[Kundnr]],tbl_Kunder[Kundnr],tbl_Kunder[Kundnamn])</f>
        <v>Skolia AB</v>
      </c>
      <c r="J848" t="str">
        <f>_xlfn.XLOOKUP(tbl_Data[[#This Row],[Kundnr]],tbl_Kunder[Kundnr],tbl_Kunder[Kundkategori])</f>
        <v>Offentligt</v>
      </c>
      <c r="K848" t="str">
        <f>_xlfn.XLOOKUP(tbl_Data[[#This Row],[Kundnr]],tbl_Kunder[Kundnr],tbl_Kunder[Region])</f>
        <v>Öst</v>
      </c>
      <c r="L848" t="str">
        <f>_xlfn.XLOOKUP(tbl_Data[[#This Row],[Kundnr]],tbl_Kunder[Kundnr],tbl_Kunder[Kundansvarig])</f>
        <v>Clint Billton</v>
      </c>
    </row>
    <row r="849" spans="1:12" x14ac:dyDescent="0.25">
      <c r="A849" s="1">
        <v>45139</v>
      </c>
      <c r="B849">
        <v>1004</v>
      </c>
      <c r="C849" t="s">
        <v>19</v>
      </c>
      <c r="D849" t="s">
        <v>7</v>
      </c>
      <c r="E849" t="s">
        <v>16</v>
      </c>
      <c r="F849">
        <v>25</v>
      </c>
      <c r="G849" s="2">
        <v>31900</v>
      </c>
      <c r="H849" s="2">
        <v>14900</v>
      </c>
      <c r="I849" t="str">
        <f>_xlfn.XLOOKUP(tbl_Data[[#This Row],[Kundnr]],tbl_Kunder[Kundnr],tbl_Kunder[Kundnamn])</f>
        <v>Mellerix AB</v>
      </c>
      <c r="J849" t="str">
        <f>_xlfn.XLOOKUP(tbl_Data[[#This Row],[Kundnr]],tbl_Kunder[Kundnr],tbl_Kunder[Kundkategori])</f>
        <v>Tillverkning</v>
      </c>
      <c r="K849" t="str">
        <f>_xlfn.XLOOKUP(tbl_Data[[#This Row],[Kundnr]],tbl_Kunder[Kundnr],tbl_Kunder[Region])</f>
        <v>Syd</v>
      </c>
      <c r="L849" t="str">
        <f>_xlfn.XLOOKUP(tbl_Data[[#This Row],[Kundnr]],tbl_Kunder[Kundnr],tbl_Kunder[Kundansvarig])</f>
        <v>Manne Faktursson</v>
      </c>
    </row>
    <row r="850" spans="1:12" x14ac:dyDescent="0.25">
      <c r="A850" s="1">
        <v>45096</v>
      </c>
      <c r="B850">
        <v>1001</v>
      </c>
      <c r="C850" t="s">
        <v>6</v>
      </c>
      <c r="D850" t="s">
        <v>7</v>
      </c>
      <c r="E850" t="s">
        <v>8</v>
      </c>
      <c r="F850">
        <v>24</v>
      </c>
      <c r="G850" s="2">
        <v>31545.600000000002</v>
      </c>
      <c r="H850" s="2">
        <v>17145.600000000002</v>
      </c>
      <c r="I850" t="str">
        <f>_xlfn.XLOOKUP(tbl_Data[[#This Row],[Kundnr]],tbl_Kunder[Kundnr],tbl_Kunder[Kundnamn])</f>
        <v>Telefonera Mera AB</v>
      </c>
      <c r="J850" t="str">
        <f>_xlfn.XLOOKUP(tbl_Data[[#This Row],[Kundnr]],tbl_Kunder[Kundnr],tbl_Kunder[Kundkategori])</f>
        <v>IT- och telecom</v>
      </c>
      <c r="K850" t="str">
        <f>_xlfn.XLOOKUP(tbl_Data[[#This Row],[Kundnr]],tbl_Kunder[Kundnr],tbl_Kunder[Region])</f>
        <v>Väst</v>
      </c>
      <c r="L850" t="str">
        <f>_xlfn.XLOOKUP(tbl_Data[[#This Row],[Kundnr]],tbl_Kunder[Kundnr],tbl_Kunder[Kundansvarig])</f>
        <v>Mac Winson</v>
      </c>
    </row>
    <row r="851" spans="1:12" x14ac:dyDescent="0.25">
      <c r="A851" s="1">
        <v>45464</v>
      </c>
      <c r="B851">
        <v>1010</v>
      </c>
      <c r="C851" t="s">
        <v>20</v>
      </c>
      <c r="D851" t="s">
        <v>15</v>
      </c>
      <c r="E851" t="s">
        <v>17</v>
      </c>
      <c r="F851">
        <v>11</v>
      </c>
      <c r="G851" s="2">
        <v>13556.400000000001</v>
      </c>
      <c r="H851" s="2">
        <v>4228.4000000000015</v>
      </c>
      <c r="I851" t="str">
        <f>_xlfn.XLOOKUP(tbl_Data[[#This Row],[Kundnr]],tbl_Kunder[Kundnr],tbl_Kunder[Kundnamn])</f>
        <v>Trollerilådan AB</v>
      </c>
      <c r="J851" t="str">
        <f>_xlfn.XLOOKUP(tbl_Data[[#This Row],[Kundnr]],tbl_Kunder[Kundnr],tbl_Kunder[Kundkategori])</f>
        <v>Livsmedel</v>
      </c>
      <c r="K851" t="str">
        <f>_xlfn.XLOOKUP(tbl_Data[[#This Row],[Kundnr]],tbl_Kunder[Kundnr],tbl_Kunder[Region])</f>
        <v>Syd</v>
      </c>
      <c r="L851" t="str">
        <f>_xlfn.XLOOKUP(tbl_Data[[#This Row],[Kundnr]],tbl_Kunder[Kundnr],tbl_Kunder[Kundansvarig])</f>
        <v>Malte Svensson</v>
      </c>
    </row>
    <row r="852" spans="1:12" x14ac:dyDescent="0.25">
      <c r="A852" s="1">
        <v>45298</v>
      </c>
      <c r="B852">
        <v>1006</v>
      </c>
      <c r="C852" t="s">
        <v>20</v>
      </c>
      <c r="D852" t="s">
        <v>15</v>
      </c>
      <c r="E852" t="s">
        <v>17</v>
      </c>
      <c r="F852">
        <v>11</v>
      </c>
      <c r="G852" s="2">
        <v>15444</v>
      </c>
      <c r="H852" s="2">
        <v>6116</v>
      </c>
      <c r="I852" t="str">
        <f>_xlfn.XLOOKUP(tbl_Data[[#This Row],[Kundnr]],tbl_Kunder[Kundnr],tbl_Kunder[Kundnamn])</f>
        <v>Allcto AB</v>
      </c>
      <c r="J852" t="str">
        <f>_xlfn.XLOOKUP(tbl_Data[[#This Row],[Kundnr]],tbl_Kunder[Kundnr],tbl_Kunder[Kundkategori])</f>
        <v>Livsmedel</v>
      </c>
      <c r="K852" t="str">
        <f>_xlfn.XLOOKUP(tbl_Data[[#This Row],[Kundnr]],tbl_Kunder[Kundnr],tbl_Kunder[Region])</f>
        <v>Öst</v>
      </c>
      <c r="L852" t="str">
        <f>_xlfn.XLOOKUP(tbl_Data[[#This Row],[Kundnr]],tbl_Kunder[Kundnr],tbl_Kunder[Kundansvarig])</f>
        <v>Malte Svensson</v>
      </c>
    </row>
    <row r="853" spans="1:12" x14ac:dyDescent="0.25">
      <c r="A853" s="1">
        <v>45224</v>
      </c>
      <c r="B853">
        <v>1003</v>
      </c>
      <c r="C853" t="s">
        <v>19</v>
      </c>
      <c r="D853" t="s">
        <v>7</v>
      </c>
      <c r="E853" t="s">
        <v>12</v>
      </c>
      <c r="F853">
        <v>20</v>
      </c>
      <c r="G853" s="2">
        <v>24360</v>
      </c>
      <c r="H853" s="2">
        <v>10760</v>
      </c>
      <c r="I853" t="str">
        <f>_xlfn.XLOOKUP(tbl_Data[[#This Row],[Kundnr]],tbl_Kunder[Kundnr],tbl_Kunder[Kundnamn])</f>
        <v>Vårdia AB</v>
      </c>
      <c r="J853" t="str">
        <f>_xlfn.XLOOKUP(tbl_Data[[#This Row],[Kundnr]],tbl_Kunder[Kundnr],tbl_Kunder[Kundkategori])</f>
        <v>Offentligt</v>
      </c>
      <c r="K853" t="str">
        <f>_xlfn.XLOOKUP(tbl_Data[[#This Row],[Kundnr]],tbl_Kunder[Kundnr],tbl_Kunder[Region])</f>
        <v>Syd</v>
      </c>
      <c r="L853" t="str">
        <f>_xlfn.XLOOKUP(tbl_Data[[#This Row],[Kundnr]],tbl_Kunder[Kundnr],tbl_Kunder[Kundansvarig])</f>
        <v>Clint Billton</v>
      </c>
    </row>
    <row r="854" spans="1:12" x14ac:dyDescent="0.25">
      <c r="A854" s="1">
        <v>45098</v>
      </c>
      <c r="B854">
        <v>1008</v>
      </c>
      <c r="C854" t="s">
        <v>10</v>
      </c>
      <c r="D854" t="s">
        <v>7</v>
      </c>
      <c r="E854" t="s">
        <v>17</v>
      </c>
      <c r="F854">
        <v>21</v>
      </c>
      <c r="G854" s="2">
        <v>20160</v>
      </c>
      <c r="H854" s="2">
        <v>6216</v>
      </c>
      <c r="I854" t="str">
        <f>_xlfn.XLOOKUP(tbl_Data[[#This Row],[Kundnr]],tbl_Kunder[Kundnr],tbl_Kunder[Kundnamn])</f>
        <v>Rödtand AB</v>
      </c>
      <c r="J854" t="str">
        <f>_xlfn.XLOOKUP(tbl_Data[[#This Row],[Kundnr]],tbl_Kunder[Kundnr],tbl_Kunder[Kundkategori])</f>
        <v>Livsmedel</v>
      </c>
      <c r="K854" t="str">
        <f>_xlfn.XLOOKUP(tbl_Data[[#This Row],[Kundnr]],tbl_Kunder[Kundnr],tbl_Kunder[Region])</f>
        <v>Väst</v>
      </c>
      <c r="L854" t="str">
        <f>_xlfn.XLOOKUP(tbl_Data[[#This Row],[Kundnr]],tbl_Kunder[Kundnr],tbl_Kunder[Kundansvarig])</f>
        <v>Malte Svensson</v>
      </c>
    </row>
    <row r="855" spans="1:12" x14ac:dyDescent="0.25">
      <c r="A855" s="1">
        <v>45359</v>
      </c>
      <c r="B855">
        <v>1002</v>
      </c>
      <c r="C855" t="s">
        <v>21</v>
      </c>
      <c r="D855" t="s">
        <v>7</v>
      </c>
      <c r="E855" t="s">
        <v>8</v>
      </c>
      <c r="F855">
        <v>26</v>
      </c>
      <c r="G855" s="2">
        <v>26676</v>
      </c>
      <c r="H855" s="2">
        <v>8788</v>
      </c>
      <c r="I855" t="str">
        <f>_xlfn.XLOOKUP(tbl_Data[[#This Row],[Kundnr]],tbl_Kunder[Kundnr],tbl_Kunder[Kundnamn])</f>
        <v>Brellboxy AB</v>
      </c>
      <c r="J855" t="str">
        <f>_xlfn.XLOOKUP(tbl_Data[[#This Row],[Kundnr]],tbl_Kunder[Kundnr],tbl_Kunder[Kundkategori])</f>
        <v>IT- och telecom</v>
      </c>
      <c r="K855" t="str">
        <f>_xlfn.XLOOKUP(tbl_Data[[#This Row],[Kundnr]],tbl_Kunder[Kundnr],tbl_Kunder[Region])</f>
        <v>Syd</v>
      </c>
      <c r="L855" t="str">
        <f>_xlfn.XLOOKUP(tbl_Data[[#This Row],[Kundnr]],tbl_Kunder[Kundnr],tbl_Kunder[Kundansvarig])</f>
        <v>Mac Winson</v>
      </c>
    </row>
    <row r="856" spans="1:12" x14ac:dyDescent="0.25">
      <c r="A856" s="1">
        <v>45192</v>
      </c>
      <c r="B856">
        <v>1010</v>
      </c>
      <c r="C856" t="s">
        <v>19</v>
      </c>
      <c r="D856" t="s">
        <v>7</v>
      </c>
      <c r="E856" t="s">
        <v>17</v>
      </c>
      <c r="F856">
        <v>16</v>
      </c>
      <c r="G856" s="2">
        <v>14662.400000000001</v>
      </c>
      <c r="H856" s="2">
        <v>3782.4000000000015</v>
      </c>
      <c r="I856" t="str">
        <f>_xlfn.XLOOKUP(tbl_Data[[#This Row],[Kundnr]],tbl_Kunder[Kundnr],tbl_Kunder[Kundnamn])</f>
        <v>Trollerilådan AB</v>
      </c>
      <c r="J856" t="str">
        <f>_xlfn.XLOOKUP(tbl_Data[[#This Row],[Kundnr]],tbl_Kunder[Kundnr],tbl_Kunder[Kundkategori])</f>
        <v>Livsmedel</v>
      </c>
      <c r="K856" t="str">
        <f>_xlfn.XLOOKUP(tbl_Data[[#This Row],[Kundnr]],tbl_Kunder[Kundnr],tbl_Kunder[Region])</f>
        <v>Syd</v>
      </c>
      <c r="L856" t="str">
        <f>_xlfn.XLOOKUP(tbl_Data[[#This Row],[Kundnr]],tbl_Kunder[Kundnr],tbl_Kunder[Kundansvarig])</f>
        <v>Malte Svensson</v>
      </c>
    </row>
    <row r="857" spans="1:12" x14ac:dyDescent="0.25">
      <c r="A857" s="1">
        <v>45612</v>
      </c>
      <c r="B857">
        <v>1003</v>
      </c>
      <c r="C857" t="s">
        <v>23</v>
      </c>
      <c r="D857" t="s">
        <v>15</v>
      </c>
      <c r="E857" t="s">
        <v>12</v>
      </c>
      <c r="F857">
        <v>10</v>
      </c>
      <c r="G857" s="2">
        <v>14700</v>
      </c>
      <c r="H857" s="2">
        <v>7100</v>
      </c>
      <c r="I857" t="str">
        <f>_xlfn.XLOOKUP(tbl_Data[[#This Row],[Kundnr]],tbl_Kunder[Kundnr],tbl_Kunder[Kundnamn])</f>
        <v>Vårdia AB</v>
      </c>
      <c r="J857" t="str">
        <f>_xlfn.XLOOKUP(tbl_Data[[#This Row],[Kundnr]],tbl_Kunder[Kundnr],tbl_Kunder[Kundkategori])</f>
        <v>Offentligt</v>
      </c>
      <c r="K857" t="str">
        <f>_xlfn.XLOOKUP(tbl_Data[[#This Row],[Kundnr]],tbl_Kunder[Kundnr],tbl_Kunder[Region])</f>
        <v>Syd</v>
      </c>
      <c r="L857" t="str">
        <f>_xlfn.XLOOKUP(tbl_Data[[#This Row],[Kundnr]],tbl_Kunder[Kundnr],tbl_Kunder[Kundansvarig])</f>
        <v>Clint Billton</v>
      </c>
    </row>
    <row r="858" spans="1:12" x14ac:dyDescent="0.25">
      <c r="A858" s="1">
        <v>45198</v>
      </c>
      <c r="B858">
        <v>1004</v>
      </c>
      <c r="C858" t="s">
        <v>23</v>
      </c>
      <c r="D858" t="s">
        <v>15</v>
      </c>
      <c r="E858" t="s">
        <v>16</v>
      </c>
      <c r="F858">
        <v>10</v>
      </c>
      <c r="G858" s="2">
        <v>15400.000000000002</v>
      </c>
      <c r="H858" s="2">
        <v>7800.0000000000018</v>
      </c>
      <c r="I858" t="str">
        <f>_xlfn.XLOOKUP(tbl_Data[[#This Row],[Kundnr]],tbl_Kunder[Kundnr],tbl_Kunder[Kundnamn])</f>
        <v>Mellerix AB</v>
      </c>
      <c r="J858" t="str">
        <f>_xlfn.XLOOKUP(tbl_Data[[#This Row],[Kundnr]],tbl_Kunder[Kundnr],tbl_Kunder[Kundkategori])</f>
        <v>Tillverkning</v>
      </c>
      <c r="K858" t="str">
        <f>_xlfn.XLOOKUP(tbl_Data[[#This Row],[Kundnr]],tbl_Kunder[Kundnr],tbl_Kunder[Region])</f>
        <v>Syd</v>
      </c>
      <c r="L858" t="str">
        <f>_xlfn.XLOOKUP(tbl_Data[[#This Row],[Kundnr]],tbl_Kunder[Kundnr],tbl_Kunder[Kundansvarig])</f>
        <v>Manne Faktursson</v>
      </c>
    </row>
    <row r="859" spans="1:12" x14ac:dyDescent="0.25">
      <c r="A859" s="1">
        <v>45450</v>
      </c>
      <c r="B859">
        <v>1001</v>
      </c>
      <c r="C859" t="s">
        <v>20</v>
      </c>
      <c r="D859" t="s">
        <v>15</v>
      </c>
      <c r="E859" t="s">
        <v>8</v>
      </c>
      <c r="F859">
        <v>4</v>
      </c>
      <c r="G859" s="2">
        <v>6614.4000000000005</v>
      </c>
      <c r="H859" s="2">
        <v>3222.4000000000005</v>
      </c>
      <c r="I859" t="str">
        <f>_xlfn.XLOOKUP(tbl_Data[[#This Row],[Kundnr]],tbl_Kunder[Kundnr],tbl_Kunder[Kundnamn])</f>
        <v>Telefonera Mera AB</v>
      </c>
      <c r="J859" t="str">
        <f>_xlfn.XLOOKUP(tbl_Data[[#This Row],[Kundnr]],tbl_Kunder[Kundnr],tbl_Kunder[Kundkategori])</f>
        <v>IT- och telecom</v>
      </c>
      <c r="K859" t="str">
        <f>_xlfn.XLOOKUP(tbl_Data[[#This Row],[Kundnr]],tbl_Kunder[Kundnr],tbl_Kunder[Region])</f>
        <v>Väst</v>
      </c>
      <c r="L859" t="str">
        <f>_xlfn.XLOOKUP(tbl_Data[[#This Row],[Kundnr]],tbl_Kunder[Kundnr],tbl_Kunder[Kundansvarig])</f>
        <v>Mac Winson</v>
      </c>
    </row>
    <row r="860" spans="1:12" x14ac:dyDescent="0.25">
      <c r="A860" s="1">
        <v>44950</v>
      </c>
      <c r="B860">
        <v>1001</v>
      </c>
      <c r="C860" t="s">
        <v>21</v>
      </c>
      <c r="D860" t="s">
        <v>7</v>
      </c>
      <c r="E860" t="s">
        <v>8</v>
      </c>
      <c r="F860">
        <v>5</v>
      </c>
      <c r="G860" s="2">
        <v>5724</v>
      </c>
      <c r="H860" s="2">
        <v>2284</v>
      </c>
      <c r="I860" t="str">
        <f>_xlfn.XLOOKUP(tbl_Data[[#This Row],[Kundnr]],tbl_Kunder[Kundnr],tbl_Kunder[Kundnamn])</f>
        <v>Telefonera Mera AB</v>
      </c>
      <c r="J860" t="str">
        <f>_xlfn.XLOOKUP(tbl_Data[[#This Row],[Kundnr]],tbl_Kunder[Kundnr],tbl_Kunder[Kundkategori])</f>
        <v>IT- och telecom</v>
      </c>
      <c r="K860" t="str">
        <f>_xlfn.XLOOKUP(tbl_Data[[#This Row],[Kundnr]],tbl_Kunder[Kundnr],tbl_Kunder[Region])</f>
        <v>Väst</v>
      </c>
      <c r="L860" t="str">
        <f>_xlfn.XLOOKUP(tbl_Data[[#This Row],[Kundnr]],tbl_Kunder[Kundnr],tbl_Kunder[Kundansvarig])</f>
        <v>Mac Winson</v>
      </c>
    </row>
    <row r="861" spans="1:12" x14ac:dyDescent="0.25">
      <c r="A861" s="1">
        <v>45423</v>
      </c>
      <c r="B861">
        <v>1003</v>
      </c>
      <c r="C861" t="s">
        <v>10</v>
      </c>
      <c r="D861" t="s">
        <v>7</v>
      </c>
      <c r="E861" t="s">
        <v>12</v>
      </c>
      <c r="F861">
        <v>30</v>
      </c>
      <c r="G861" s="2">
        <v>30240</v>
      </c>
      <c r="H861" s="2">
        <v>10320</v>
      </c>
      <c r="I861" t="str">
        <f>_xlfn.XLOOKUP(tbl_Data[[#This Row],[Kundnr]],tbl_Kunder[Kundnr],tbl_Kunder[Kundnamn])</f>
        <v>Vårdia AB</v>
      </c>
      <c r="J861" t="str">
        <f>_xlfn.XLOOKUP(tbl_Data[[#This Row],[Kundnr]],tbl_Kunder[Kundnr],tbl_Kunder[Kundkategori])</f>
        <v>Offentligt</v>
      </c>
      <c r="K861" t="str">
        <f>_xlfn.XLOOKUP(tbl_Data[[#This Row],[Kundnr]],tbl_Kunder[Kundnr],tbl_Kunder[Region])</f>
        <v>Syd</v>
      </c>
      <c r="L861" t="str">
        <f>_xlfn.XLOOKUP(tbl_Data[[#This Row],[Kundnr]],tbl_Kunder[Kundnr],tbl_Kunder[Kundansvarig])</f>
        <v>Clint Billton</v>
      </c>
    </row>
    <row r="862" spans="1:12" x14ac:dyDescent="0.25">
      <c r="A862" s="1">
        <v>45407</v>
      </c>
      <c r="B862">
        <v>1008</v>
      </c>
      <c r="C862" t="s">
        <v>6</v>
      </c>
      <c r="D862" t="s">
        <v>7</v>
      </c>
      <c r="E862" t="s">
        <v>17</v>
      </c>
      <c r="F862">
        <v>26</v>
      </c>
      <c r="G862" s="2">
        <v>32240</v>
      </c>
      <c r="H862" s="2">
        <v>16640</v>
      </c>
      <c r="I862" t="str">
        <f>_xlfn.XLOOKUP(tbl_Data[[#This Row],[Kundnr]],tbl_Kunder[Kundnr],tbl_Kunder[Kundnamn])</f>
        <v>Rödtand AB</v>
      </c>
      <c r="J862" t="str">
        <f>_xlfn.XLOOKUP(tbl_Data[[#This Row],[Kundnr]],tbl_Kunder[Kundnr],tbl_Kunder[Kundkategori])</f>
        <v>Livsmedel</v>
      </c>
      <c r="K862" t="str">
        <f>_xlfn.XLOOKUP(tbl_Data[[#This Row],[Kundnr]],tbl_Kunder[Kundnr],tbl_Kunder[Region])</f>
        <v>Väst</v>
      </c>
      <c r="L862" t="str">
        <f>_xlfn.XLOOKUP(tbl_Data[[#This Row],[Kundnr]],tbl_Kunder[Kundnr],tbl_Kunder[Kundansvarig])</f>
        <v>Malte Svensson</v>
      </c>
    </row>
    <row r="863" spans="1:12" x14ac:dyDescent="0.25">
      <c r="A863" s="1">
        <v>45575</v>
      </c>
      <c r="B863">
        <v>1002</v>
      </c>
      <c r="C863" t="s">
        <v>14</v>
      </c>
      <c r="D863" t="s">
        <v>15</v>
      </c>
      <c r="E863" t="s">
        <v>8</v>
      </c>
      <c r="F863">
        <v>12</v>
      </c>
      <c r="G863" s="2">
        <v>14592</v>
      </c>
      <c r="H863" s="2">
        <v>5760</v>
      </c>
      <c r="I863" t="str">
        <f>_xlfn.XLOOKUP(tbl_Data[[#This Row],[Kundnr]],tbl_Kunder[Kundnr],tbl_Kunder[Kundnamn])</f>
        <v>Brellboxy AB</v>
      </c>
      <c r="J863" t="str">
        <f>_xlfn.XLOOKUP(tbl_Data[[#This Row],[Kundnr]],tbl_Kunder[Kundnr],tbl_Kunder[Kundkategori])</f>
        <v>IT- och telecom</v>
      </c>
      <c r="K863" t="str">
        <f>_xlfn.XLOOKUP(tbl_Data[[#This Row],[Kundnr]],tbl_Kunder[Kundnr],tbl_Kunder[Region])</f>
        <v>Syd</v>
      </c>
      <c r="L863" t="str">
        <f>_xlfn.XLOOKUP(tbl_Data[[#This Row],[Kundnr]],tbl_Kunder[Kundnr],tbl_Kunder[Kundansvarig])</f>
        <v>Mac Winson</v>
      </c>
    </row>
    <row r="864" spans="1:12" x14ac:dyDescent="0.25">
      <c r="A864" s="1">
        <v>45367</v>
      </c>
      <c r="B864">
        <v>1007</v>
      </c>
      <c r="C864" t="s">
        <v>21</v>
      </c>
      <c r="D864" t="s">
        <v>7</v>
      </c>
      <c r="E864" t="s">
        <v>16</v>
      </c>
      <c r="F864">
        <v>12</v>
      </c>
      <c r="G864" s="2">
        <v>11016</v>
      </c>
      <c r="H864" s="2">
        <v>2760</v>
      </c>
      <c r="I864" t="str">
        <f>_xlfn.XLOOKUP(tbl_Data[[#This Row],[Kundnr]],tbl_Kunder[Kundnr],tbl_Kunder[Kundnamn])</f>
        <v>Rellaxion AB</v>
      </c>
      <c r="J864" t="str">
        <f>_xlfn.XLOOKUP(tbl_Data[[#This Row],[Kundnr]],tbl_Kunder[Kundnr],tbl_Kunder[Kundkategori])</f>
        <v>Tillverkning</v>
      </c>
      <c r="K864" t="str">
        <f>_xlfn.XLOOKUP(tbl_Data[[#This Row],[Kundnr]],tbl_Kunder[Kundnr],tbl_Kunder[Region])</f>
        <v>Väst</v>
      </c>
      <c r="L864" t="str">
        <f>_xlfn.XLOOKUP(tbl_Data[[#This Row],[Kundnr]],tbl_Kunder[Kundnr],tbl_Kunder[Kundansvarig])</f>
        <v>Manne Faktursson</v>
      </c>
    </row>
    <row r="865" spans="1:12" x14ac:dyDescent="0.25">
      <c r="A865" s="1">
        <v>45387</v>
      </c>
      <c r="B865">
        <v>1005</v>
      </c>
      <c r="C865" t="s">
        <v>6</v>
      </c>
      <c r="D865" t="s">
        <v>7</v>
      </c>
      <c r="E865" t="s">
        <v>8</v>
      </c>
      <c r="F865">
        <v>23</v>
      </c>
      <c r="G865" s="2">
        <v>29375.600000000002</v>
      </c>
      <c r="H865" s="2">
        <v>15575.600000000002</v>
      </c>
      <c r="I865" t="str">
        <f>_xlfn.XLOOKUP(tbl_Data[[#This Row],[Kundnr]],tbl_Kunder[Kundnr],tbl_Kunder[Kundnamn])</f>
        <v>Prefolkia AB</v>
      </c>
      <c r="J865" t="str">
        <f>_xlfn.XLOOKUP(tbl_Data[[#This Row],[Kundnr]],tbl_Kunder[Kundnr],tbl_Kunder[Kundkategori])</f>
        <v>IT- och telecom</v>
      </c>
      <c r="K865" t="str">
        <f>_xlfn.XLOOKUP(tbl_Data[[#This Row],[Kundnr]],tbl_Kunder[Kundnr],tbl_Kunder[Region])</f>
        <v>Öst</v>
      </c>
      <c r="L865" t="str">
        <f>_xlfn.XLOOKUP(tbl_Data[[#This Row],[Kundnr]],tbl_Kunder[Kundnr],tbl_Kunder[Kundansvarig])</f>
        <v>Mac Winson</v>
      </c>
    </row>
    <row r="866" spans="1:12" x14ac:dyDescent="0.25">
      <c r="A866" s="1">
        <v>45150</v>
      </c>
      <c r="B866">
        <v>1008</v>
      </c>
      <c r="C866" t="s">
        <v>14</v>
      </c>
      <c r="D866" t="s">
        <v>15</v>
      </c>
      <c r="E866" t="s">
        <v>17</v>
      </c>
      <c r="F866">
        <v>20</v>
      </c>
      <c r="G866" s="2">
        <v>25600</v>
      </c>
      <c r="H866" s="2">
        <v>10880</v>
      </c>
      <c r="I866" t="str">
        <f>_xlfn.XLOOKUP(tbl_Data[[#This Row],[Kundnr]],tbl_Kunder[Kundnr],tbl_Kunder[Kundnamn])</f>
        <v>Rödtand AB</v>
      </c>
      <c r="J866" t="str">
        <f>_xlfn.XLOOKUP(tbl_Data[[#This Row],[Kundnr]],tbl_Kunder[Kundnr],tbl_Kunder[Kundkategori])</f>
        <v>Livsmedel</v>
      </c>
      <c r="K866" t="str">
        <f>_xlfn.XLOOKUP(tbl_Data[[#This Row],[Kundnr]],tbl_Kunder[Kundnr],tbl_Kunder[Region])</f>
        <v>Väst</v>
      </c>
      <c r="L866" t="str">
        <f>_xlfn.XLOOKUP(tbl_Data[[#This Row],[Kundnr]],tbl_Kunder[Kundnr],tbl_Kunder[Kundansvarig])</f>
        <v>Malte Svensson</v>
      </c>
    </row>
    <row r="867" spans="1:12" x14ac:dyDescent="0.25">
      <c r="A867" s="1">
        <v>45223</v>
      </c>
      <c r="B867">
        <v>1005</v>
      </c>
      <c r="C867" t="s">
        <v>10</v>
      </c>
      <c r="D867" t="s">
        <v>7</v>
      </c>
      <c r="E867" t="s">
        <v>8</v>
      </c>
      <c r="F867">
        <v>6</v>
      </c>
      <c r="G867" s="2">
        <v>5932.8</v>
      </c>
      <c r="H867" s="2">
        <v>1948.8000000000002</v>
      </c>
      <c r="I867" t="str">
        <f>_xlfn.XLOOKUP(tbl_Data[[#This Row],[Kundnr]],tbl_Kunder[Kundnr],tbl_Kunder[Kundnamn])</f>
        <v>Prefolkia AB</v>
      </c>
      <c r="J867" t="str">
        <f>_xlfn.XLOOKUP(tbl_Data[[#This Row],[Kundnr]],tbl_Kunder[Kundnr],tbl_Kunder[Kundkategori])</f>
        <v>IT- och telecom</v>
      </c>
      <c r="K867" t="str">
        <f>_xlfn.XLOOKUP(tbl_Data[[#This Row],[Kundnr]],tbl_Kunder[Kundnr],tbl_Kunder[Region])</f>
        <v>Öst</v>
      </c>
      <c r="L867" t="str">
        <f>_xlfn.XLOOKUP(tbl_Data[[#This Row],[Kundnr]],tbl_Kunder[Kundnr],tbl_Kunder[Kundansvarig])</f>
        <v>Mac Winson</v>
      </c>
    </row>
    <row r="868" spans="1:12" x14ac:dyDescent="0.25">
      <c r="A868" s="1">
        <v>45222</v>
      </c>
      <c r="B868">
        <v>1004</v>
      </c>
      <c r="C868" t="s">
        <v>10</v>
      </c>
      <c r="D868" t="s">
        <v>7</v>
      </c>
      <c r="E868" t="s">
        <v>16</v>
      </c>
      <c r="F868">
        <v>13</v>
      </c>
      <c r="G868" s="2">
        <v>13728</v>
      </c>
      <c r="H868" s="2">
        <v>5096</v>
      </c>
      <c r="I868" t="str">
        <f>_xlfn.XLOOKUP(tbl_Data[[#This Row],[Kundnr]],tbl_Kunder[Kundnr],tbl_Kunder[Kundnamn])</f>
        <v>Mellerix AB</v>
      </c>
      <c r="J868" t="str">
        <f>_xlfn.XLOOKUP(tbl_Data[[#This Row],[Kundnr]],tbl_Kunder[Kundnr],tbl_Kunder[Kundkategori])</f>
        <v>Tillverkning</v>
      </c>
      <c r="K868" t="str">
        <f>_xlfn.XLOOKUP(tbl_Data[[#This Row],[Kundnr]],tbl_Kunder[Kundnr],tbl_Kunder[Region])</f>
        <v>Syd</v>
      </c>
      <c r="L868" t="str">
        <f>_xlfn.XLOOKUP(tbl_Data[[#This Row],[Kundnr]],tbl_Kunder[Kundnr],tbl_Kunder[Kundansvarig])</f>
        <v>Manne Faktursson</v>
      </c>
    </row>
    <row r="869" spans="1:12" x14ac:dyDescent="0.25">
      <c r="A869" s="1">
        <v>45575</v>
      </c>
      <c r="B869">
        <v>1002</v>
      </c>
      <c r="C869" t="s">
        <v>14</v>
      </c>
      <c r="D869" t="s">
        <v>15</v>
      </c>
      <c r="E869" t="s">
        <v>8</v>
      </c>
      <c r="F869">
        <v>10</v>
      </c>
      <c r="G869" s="2">
        <v>12160</v>
      </c>
      <c r="H869" s="2">
        <v>4800</v>
      </c>
      <c r="I869" t="str">
        <f>_xlfn.XLOOKUP(tbl_Data[[#This Row],[Kundnr]],tbl_Kunder[Kundnr],tbl_Kunder[Kundnamn])</f>
        <v>Brellboxy AB</v>
      </c>
      <c r="J869" t="str">
        <f>_xlfn.XLOOKUP(tbl_Data[[#This Row],[Kundnr]],tbl_Kunder[Kundnr],tbl_Kunder[Kundkategori])</f>
        <v>IT- och telecom</v>
      </c>
      <c r="K869" t="str">
        <f>_xlfn.XLOOKUP(tbl_Data[[#This Row],[Kundnr]],tbl_Kunder[Kundnr],tbl_Kunder[Region])</f>
        <v>Syd</v>
      </c>
      <c r="L869" t="str">
        <f>_xlfn.XLOOKUP(tbl_Data[[#This Row],[Kundnr]],tbl_Kunder[Kundnr],tbl_Kunder[Kundansvarig])</f>
        <v>Mac Winson</v>
      </c>
    </row>
    <row r="870" spans="1:12" x14ac:dyDescent="0.25">
      <c r="A870" s="1">
        <v>45427</v>
      </c>
      <c r="B870">
        <v>1003</v>
      </c>
      <c r="C870" t="s">
        <v>14</v>
      </c>
      <c r="D870" t="s">
        <v>15</v>
      </c>
      <c r="E870" t="s">
        <v>12</v>
      </c>
      <c r="F870">
        <v>21</v>
      </c>
      <c r="G870" s="2">
        <v>28224</v>
      </c>
      <c r="H870" s="2">
        <v>12768</v>
      </c>
      <c r="I870" t="str">
        <f>_xlfn.XLOOKUP(tbl_Data[[#This Row],[Kundnr]],tbl_Kunder[Kundnr],tbl_Kunder[Kundnamn])</f>
        <v>Vårdia AB</v>
      </c>
      <c r="J870" t="str">
        <f>_xlfn.XLOOKUP(tbl_Data[[#This Row],[Kundnr]],tbl_Kunder[Kundnr],tbl_Kunder[Kundkategori])</f>
        <v>Offentligt</v>
      </c>
      <c r="K870" t="str">
        <f>_xlfn.XLOOKUP(tbl_Data[[#This Row],[Kundnr]],tbl_Kunder[Kundnr],tbl_Kunder[Region])</f>
        <v>Syd</v>
      </c>
      <c r="L870" t="str">
        <f>_xlfn.XLOOKUP(tbl_Data[[#This Row],[Kundnr]],tbl_Kunder[Kundnr],tbl_Kunder[Kundansvarig])</f>
        <v>Clint Billton</v>
      </c>
    </row>
    <row r="871" spans="1:12" x14ac:dyDescent="0.25">
      <c r="A871" s="1">
        <v>44936</v>
      </c>
      <c r="B871">
        <v>1011</v>
      </c>
      <c r="C871" t="s">
        <v>10</v>
      </c>
      <c r="D871" t="s">
        <v>7</v>
      </c>
      <c r="E871" t="s">
        <v>12</v>
      </c>
      <c r="F871">
        <v>8</v>
      </c>
      <c r="G871" s="2">
        <v>7603.2</v>
      </c>
      <c r="H871" s="2">
        <v>2291.1999999999998</v>
      </c>
      <c r="I871" t="str">
        <f>_xlfn.XLOOKUP(tbl_Data[[#This Row],[Kundnr]],tbl_Kunder[Kundnr],tbl_Kunder[Kundnamn])</f>
        <v>Skolia AB</v>
      </c>
      <c r="J871" t="str">
        <f>_xlfn.XLOOKUP(tbl_Data[[#This Row],[Kundnr]],tbl_Kunder[Kundnr],tbl_Kunder[Kundkategori])</f>
        <v>Offentligt</v>
      </c>
      <c r="K871" t="str">
        <f>_xlfn.XLOOKUP(tbl_Data[[#This Row],[Kundnr]],tbl_Kunder[Kundnr],tbl_Kunder[Region])</f>
        <v>Öst</v>
      </c>
      <c r="L871" t="str">
        <f>_xlfn.XLOOKUP(tbl_Data[[#This Row],[Kundnr]],tbl_Kunder[Kundnr],tbl_Kunder[Kundansvarig])</f>
        <v>Clint Billton</v>
      </c>
    </row>
    <row r="872" spans="1:12" x14ac:dyDescent="0.25">
      <c r="A872" s="1">
        <v>45046</v>
      </c>
      <c r="B872">
        <v>1009</v>
      </c>
      <c r="C872" t="s">
        <v>10</v>
      </c>
      <c r="D872" t="s">
        <v>7</v>
      </c>
      <c r="E872" t="s">
        <v>16</v>
      </c>
      <c r="F872">
        <v>5</v>
      </c>
      <c r="G872" s="2">
        <v>4608</v>
      </c>
      <c r="H872" s="2">
        <v>1288</v>
      </c>
      <c r="I872" t="str">
        <f>_xlfn.XLOOKUP(tbl_Data[[#This Row],[Kundnr]],tbl_Kunder[Kundnr],tbl_Kunder[Kundnamn])</f>
        <v>Bollberga AB</v>
      </c>
      <c r="J872" t="str">
        <f>_xlfn.XLOOKUP(tbl_Data[[#This Row],[Kundnr]],tbl_Kunder[Kundnr],tbl_Kunder[Kundkategori])</f>
        <v>Tillverkning</v>
      </c>
      <c r="K872" t="str">
        <f>_xlfn.XLOOKUP(tbl_Data[[#This Row],[Kundnr]],tbl_Kunder[Kundnr],tbl_Kunder[Region])</f>
        <v>Öst</v>
      </c>
      <c r="L872" t="str">
        <f>_xlfn.XLOOKUP(tbl_Data[[#This Row],[Kundnr]],tbl_Kunder[Kundnr],tbl_Kunder[Kundansvarig])</f>
        <v>Manne Faktursson</v>
      </c>
    </row>
    <row r="873" spans="1:12" x14ac:dyDescent="0.25">
      <c r="A873" s="1">
        <v>45575</v>
      </c>
      <c r="B873">
        <v>1001</v>
      </c>
      <c r="C873" t="s">
        <v>6</v>
      </c>
      <c r="D873" t="s">
        <v>7</v>
      </c>
      <c r="E873" t="s">
        <v>8</v>
      </c>
      <c r="F873">
        <v>15</v>
      </c>
      <c r="G873" s="2">
        <v>19716</v>
      </c>
      <c r="H873" s="2">
        <v>10716</v>
      </c>
      <c r="I873" t="str">
        <f>_xlfn.XLOOKUP(tbl_Data[[#This Row],[Kundnr]],tbl_Kunder[Kundnr],tbl_Kunder[Kundnamn])</f>
        <v>Telefonera Mera AB</v>
      </c>
      <c r="J873" t="str">
        <f>_xlfn.XLOOKUP(tbl_Data[[#This Row],[Kundnr]],tbl_Kunder[Kundnr],tbl_Kunder[Kundkategori])</f>
        <v>IT- och telecom</v>
      </c>
      <c r="K873" t="str">
        <f>_xlfn.XLOOKUP(tbl_Data[[#This Row],[Kundnr]],tbl_Kunder[Kundnr],tbl_Kunder[Region])</f>
        <v>Väst</v>
      </c>
      <c r="L873" t="str">
        <f>_xlfn.XLOOKUP(tbl_Data[[#This Row],[Kundnr]],tbl_Kunder[Kundnr],tbl_Kunder[Kundansvarig])</f>
        <v>Mac Winson</v>
      </c>
    </row>
    <row r="874" spans="1:12" x14ac:dyDescent="0.25">
      <c r="A874" s="1">
        <v>44976</v>
      </c>
      <c r="B874">
        <v>1004</v>
      </c>
      <c r="C874" t="s">
        <v>10</v>
      </c>
      <c r="D874" t="s">
        <v>7</v>
      </c>
      <c r="E874" t="s">
        <v>16</v>
      </c>
      <c r="F874">
        <v>11</v>
      </c>
      <c r="G874" s="2">
        <v>11616</v>
      </c>
      <c r="H874" s="2">
        <v>4312</v>
      </c>
      <c r="I874" t="str">
        <f>_xlfn.XLOOKUP(tbl_Data[[#This Row],[Kundnr]],tbl_Kunder[Kundnr],tbl_Kunder[Kundnamn])</f>
        <v>Mellerix AB</v>
      </c>
      <c r="J874" t="str">
        <f>_xlfn.XLOOKUP(tbl_Data[[#This Row],[Kundnr]],tbl_Kunder[Kundnr],tbl_Kunder[Kundkategori])</f>
        <v>Tillverkning</v>
      </c>
      <c r="K874" t="str">
        <f>_xlfn.XLOOKUP(tbl_Data[[#This Row],[Kundnr]],tbl_Kunder[Kundnr],tbl_Kunder[Region])</f>
        <v>Syd</v>
      </c>
      <c r="L874" t="str">
        <f>_xlfn.XLOOKUP(tbl_Data[[#This Row],[Kundnr]],tbl_Kunder[Kundnr],tbl_Kunder[Kundansvarig])</f>
        <v>Manne Faktursson</v>
      </c>
    </row>
    <row r="875" spans="1:12" x14ac:dyDescent="0.25">
      <c r="A875" s="1">
        <v>45150</v>
      </c>
      <c r="B875">
        <v>1003</v>
      </c>
      <c r="C875" t="s">
        <v>6</v>
      </c>
      <c r="D875" t="s">
        <v>7</v>
      </c>
      <c r="E875" t="s">
        <v>12</v>
      </c>
      <c r="F875">
        <v>4</v>
      </c>
      <c r="G875" s="2">
        <v>5208</v>
      </c>
      <c r="H875" s="2">
        <v>2808</v>
      </c>
      <c r="I875" t="str">
        <f>_xlfn.XLOOKUP(tbl_Data[[#This Row],[Kundnr]],tbl_Kunder[Kundnr],tbl_Kunder[Kundnamn])</f>
        <v>Vårdia AB</v>
      </c>
      <c r="J875" t="str">
        <f>_xlfn.XLOOKUP(tbl_Data[[#This Row],[Kundnr]],tbl_Kunder[Kundnr],tbl_Kunder[Kundkategori])</f>
        <v>Offentligt</v>
      </c>
      <c r="K875" t="str">
        <f>_xlfn.XLOOKUP(tbl_Data[[#This Row],[Kundnr]],tbl_Kunder[Kundnr],tbl_Kunder[Region])</f>
        <v>Syd</v>
      </c>
      <c r="L875" t="str">
        <f>_xlfn.XLOOKUP(tbl_Data[[#This Row],[Kundnr]],tbl_Kunder[Kundnr],tbl_Kunder[Kundansvarig])</f>
        <v>Clint Billton</v>
      </c>
    </row>
    <row r="876" spans="1:12" x14ac:dyDescent="0.25">
      <c r="A876" s="1">
        <v>45137</v>
      </c>
      <c r="B876">
        <v>1011</v>
      </c>
      <c r="C876" t="s">
        <v>20</v>
      </c>
      <c r="D876" t="s">
        <v>15</v>
      </c>
      <c r="E876" t="s">
        <v>12</v>
      </c>
      <c r="F876">
        <v>13</v>
      </c>
      <c r="G876" s="2">
        <v>20077.2</v>
      </c>
      <c r="H876" s="2">
        <v>9053.2000000000007</v>
      </c>
      <c r="I876" t="str">
        <f>_xlfn.XLOOKUP(tbl_Data[[#This Row],[Kundnr]],tbl_Kunder[Kundnr],tbl_Kunder[Kundnamn])</f>
        <v>Skolia AB</v>
      </c>
      <c r="J876" t="str">
        <f>_xlfn.XLOOKUP(tbl_Data[[#This Row],[Kundnr]],tbl_Kunder[Kundnr],tbl_Kunder[Kundkategori])</f>
        <v>Offentligt</v>
      </c>
      <c r="K876" t="str">
        <f>_xlfn.XLOOKUP(tbl_Data[[#This Row],[Kundnr]],tbl_Kunder[Kundnr],tbl_Kunder[Region])</f>
        <v>Öst</v>
      </c>
      <c r="L876" t="str">
        <f>_xlfn.XLOOKUP(tbl_Data[[#This Row],[Kundnr]],tbl_Kunder[Kundnr],tbl_Kunder[Kundansvarig])</f>
        <v>Clint Billton</v>
      </c>
    </row>
    <row r="877" spans="1:12" x14ac:dyDescent="0.25">
      <c r="A877" s="1">
        <v>44970</v>
      </c>
      <c r="B877">
        <v>1009</v>
      </c>
      <c r="C877" t="s">
        <v>6</v>
      </c>
      <c r="D877" t="s">
        <v>7</v>
      </c>
      <c r="E877" t="s">
        <v>16</v>
      </c>
      <c r="F877">
        <v>6</v>
      </c>
      <c r="G877" s="2">
        <v>7142.4</v>
      </c>
      <c r="H877" s="2">
        <v>3542.3999999999996</v>
      </c>
      <c r="I877" t="str">
        <f>_xlfn.XLOOKUP(tbl_Data[[#This Row],[Kundnr]],tbl_Kunder[Kundnr],tbl_Kunder[Kundnamn])</f>
        <v>Bollberga AB</v>
      </c>
      <c r="J877" t="str">
        <f>_xlfn.XLOOKUP(tbl_Data[[#This Row],[Kundnr]],tbl_Kunder[Kundnr],tbl_Kunder[Kundkategori])</f>
        <v>Tillverkning</v>
      </c>
      <c r="K877" t="str">
        <f>_xlfn.XLOOKUP(tbl_Data[[#This Row],[Kundnr]],tbl_Kunder[Kundnr],tbl_Kunder[Region])</f>
        <v>Öst</v>
      </c>
      <c r="L877" t="str">
        <f>_xlfn.XLOOKUP(tbl_Data[[#This Row],[Kundnr]],tbl_Kunder[Kundnr],tbl_Kunder[Kundansvarig])</f>
        <v>Manne Faktursson</v>
      </c>
    </row>
    <row r="878" spans="1:12" x14ac:dyDescent="0.25">
      <c r="A878" s="1">
        <v>45522</v>
      </c>
      <c r="B878">
        <v>1010</v>
      </c>
      <c r="C878" t="s">
        <v>21</v>
      </c>
      <c r="D878" t="s">
        <v>7</v>
      </c>
      <c r="E878" t="s">
        <v>17</v>
      </c>
      <c r="F878">
        <v>15</v>
      </c>
      <c r="G878" s="2">
        <v>12798</v>
      </c>
      <c r="H878" s="2">
        <v>2478</v>
      </c>
      <c r="I878" t="str">
        <f>_xlfn.XLOOKUP(tbl_Data[[#This Row],[Kundnr]],tbl_Kunder[Kundnr],tbl_Kunder[Kundnamn])</f>
        <v>Trollerilådan AB</v>
      </c>
      <c r="J878" t="str">
        <f>_xlfn.XLOOKUP(tbl_Data[[#This Row],[Kundnr]],tbl_Kunder[Kundnr],tbl_Kunder[Kundkategori])</f>
        <v>Livsmedel</v>
      </c>
      <c r="K878" t="str">
        <f>_xlfn.XLOOKUP(tbl_Data[[#This Row],[Kundnr]],tbl_Kunder[Kundnr],tbl_Kunder[Region])</f>
        <v>Syd</v>
      </c>
      <c r="L878" t="str">
        <f>_xlfn.XLOOKUP(tbl_Data[[#This Row],[Kundnr]],tbl_Kunder[Kundnr],tbl_Kunder[Kundansvarig])</f>
        <v>Malte Svensson</v>
      </c>
    </row>
    <row r="879" spans="1:12" x14ac:dyDescent="0.25">
      <c r="A879" s="1">
        <v>45240</v>
      </c>
      <c r="B879">
        <v>1009</v>
      </c>
      <c r="C879" t="s">
        <v>23</v>
      </c>
      <c r="D879" t="s">
        <v>15</v>
      </c>
      <c r="E879" t="s">
        <v>16</v>
      </c>
      <c r="F879">
        <v>11</v>
      </c>
      <c r="G879" s="2">
        <v>14784</v>
      </c>
      <c r="H879" s="2">
        <v>6424</v>
      </c>
      <c r="I879" t="str">
        <f>_xlfn.XLOOKUP(tbl_Data[[#This Row],[Kundnr]],tbl_Kunder[Kundnr],tbl_Kunder[Kundnamn])</f>
        <v>Bollberga AB</v>
      </c>
      <c r="J879" t="str">
        <f>_xlfn.XLOOKUP(tbl_Data[[#This Row],[Kundnr]],tbl_Kunder[Kundnr],tbl_Kunder[Kundkategori])</f>
        <v>Tillverkning</v>
      </c>
      <c r="K879" t="str">
        <f>_xlfn.XLOOKUP(tbl_Data[[#This Row],[Kundnr]],tbl_Kunder[Kundnr],tbl_Kunder[Region])</f>
        <v>Öst</v>
      </c>
      <c r="L879" t="str">
        <f>_xlfn.XLOOKUP(tbl_Data[[#This Row],[Kundnr]],tbl_Kunder[Kundnr],tbl_Kunder[Kundansvarig])</f>
        <v>Manne Faktursson</v>
      </c>
    </row>
    <row r="880" spans="1:12" x14ac:dyDescent="0.25">
      <c r="A880" s="1">
        <v>44962</v>
      </c>
      <c r="B880">
        <v>1001</v>
      </c>
      <c r="C880" t="s">
        <v>14</v>
      </c>
      <c r="D880" t="s">
        <v>15</v>
      </c>
      <c r="E880" t="s">
        <v>8</v>
      </c>
      <c r="F880">
        <v>23</v>
      </c>
      <c r="G880" s="2">
        <v>31206.400000000005</v>
      </c>
      <c r="H880" s="2">
        <v>14278.400000000005</v>
      </c>
      <c r="I880" t="str">
        <f>_xlfn.XLOOKUP(tbl_Data[[#This Row],[Kundnr]],tbl_Kunder[Kundnr],tbl_Kunder[Kundnamn])</f>
        <v>Telefonera Mera AB</v>
      </c>
      <c r="J880" t="str">
        <f>_xlfn.XLOOKUP(tbl_Data[[#This Row],[Kundnr]],tbl_Kunder[Kundnr],tbl_Kunder[Kundkategori])</f>
        <v>IT- och telecom</v>
      </c>
      <c r="K880" t="str">
        <f>_xlfn.XLOOKUP(tbl_Data[[#This Row],[Kundnr]],tbl_Kunder[Kundnr],tbl_Kunder[Region])</f>
        <v>Väst</v>
      </c>
      <c r="L880" t="str">
        <f>_xlfn.XLOOKUP(tbl_Data[[#This Row],[Kundnr]],tbl_Kunder[Kundnr],tbl_Kunder[Kundansvarig])</f>
        <v>Mac Winson</v>
      </c>
    </row>
    <row r="881" spans="1:12" x14ac:dyDescent="0.25">
      <c r="A881" s="1">
        <v>45604</v>
      </c>
      <c r="B881">
        <v>1002</v>
      </c>
      <c r="C881" t="s">
        <v>14</v>
      </c>
      <c r="D881" t="s">
        <v>15</v>
      </c>
      <c r="E881" t="s">
        <v>8</v>
      </c>
      <c r="F881">
        <v>19</v>
      </c>
      <c r="G881" s="2">
        <v>23104</v>
      </c>
      <c r="H881" s="2">
        <v>9120</v>
      </c>
      <c r="I881" t="str">
        <f>_xlfn.XLOOKUP(tbl_Data[[#This Row],[Kundnr]],tbl_Kunder[Kundnr],tbl_Kunder[Kundnamn])</f>
        <v>Brellboxy AB</v>
      </c>
      <c r="J881" t="str">
        <f>_xlfn.XLOOKUP(tbl_Data[[#This Row],[Kundnr]],tbl_Kunder[Kundnr],tbl_Kunder[Kundkategori])</f>
        <v>IT- och telecom</v>
      </c>
      <c r="K881" t="str">
        <f>_xlfn.XLOOKUP(tbl_Data[[#This Row],[Kundnr]],tbl_Kunder[Kundnr],tbl_Kunder[Region])</f>
        <v>Syd</v>
      </c>
      <c r="L881" t="str">
        <f>_xlfn.XLOOKUP(tbl_Data[[#This Row],[Kundnr]],tbl_Kunder[Kundnr],tbl_Kunder[Kundansvarig])</f>
        <v>Mac Winson</v>
      </c>
    </row>
    <row r="882" spans="1:12" x14ac:dyDescent="0.25">
      <c r="A882" s="1">
        <v>45206</v>
      </c>
      <c r="B882">
        <v>1009</v>
      </c>
      <c r="C882" t="s">
        <v>23</v>
      </c>
      <c r="D882" t="s">
        <v>15</v>
      </c>
      <c r="E882" t="s">
        <v>16</v>
      </c>
      <c r="F882">
        <v>17</v>
      </c>
      <c r="G882" s="2">
        <v>22848</v>
      </c>
      <c r="H882" s="2">
        <v>9928</v>
      </c>
      <c r="I882" t="str">
        <f>_xlfn.XLOOKUP(tbl_Data[[#This Row],[Kundnr]],tbl_Kunder[Kundnr],tbl_Kunder[Kundnamn])</f>
        <v>Bollberga AB</v>
      </c>
      <c r="J882" t="str">
        <f>_xlfn.XLOOKUP(tbl_Data[[#This Row],[Kundnr]],tbl_Kunder[Kundnr],tbl_Kunder[Kundkategori])</f>
        <v>Tillverkning</v>
      </c>
      <c r="K882" t="str">
        <f>_xlfn.XLOOKUP(tbl_Data[[#This Row],[Kundnr]],tbl_Kunder[Kundnr],tbl_Kunder[Region])</f>
        <v>Öst</v>
      </c>
      <c r="L882" t="str">
        <f>_xlfn.XLOOKUP(tbl_Data[[#This Row],[Kundnr]],tbl_Kunder[Kundnr],tbl_Kunder[Kundansvarig])</f>
        <v>Manne Faktursson</v>
      </c>
    </row>
    <row r="883" spans="1:12" x14ac:dyDescent="0.25">
      <c r="A883" s="1">
        <v>45168</v>
      </c>
      <c r="B883">
        <v>1001</v>
      </c>
      <c r="C883" t="s">
        <v>21</v>
      </c>
      <c r="D883" t="s">
        <v>7</v>
      </c>
      <c r="E883" t="s">
        <v>8</v>
      </c>
      <c r="F883">
        <v>30</v>
      </c>
      <c r="G883" s="2">
        <v>34344</v>
      </c>
      <c r="H883" s="2">
        <v>13704</v>
      </c>
      <c r="I883" t="str">
        <f>_xlfn.XLOOKUP(tbl_Data[[#This Row],[Kundnr]],tbl_Kunder[Kundnr],tbl_Kunder[Kundnamn])</f>
        <v>Telefonera Mera AB</v>
      </c>
      <c r="J883" t="str">
        <f>_xlfn.XLOOKUP(tbl_Data[[#This Row],[Kundnr]],tbl_Kunder[Kundnr],tbl_Kunder[Kundkategori])</f>
        <v>IT- och telecom</v>
      </c>
      <c r="K883" t="str">
        <f>_xlfn.XLOOKUP(tbl_Data[[#This Row],[Kundnr]],tbl_Kunder[Kundnr],tbl_Kunder[Region])</f>
        <v>Väst</v>
      </c>
      <c r="L883" t="str">
        <f>_xlfn.XLOOKUP(tbl_Data[[#This Row],[Kundnr]],tbl_Kunder[Kundnr],tbl_Kunder[Kundansvarig])</f>
        <v>Mac Winson</v>
      </c>
    </row>
    <row r="884" spans="1:12" x14ac:dyDescent="0.25">
      <c r="A884" s="1">
        <v>45148</v>
      </c>
      <c r="B884">
        <v>1002</v>
      </c>
      <c r="C884" t="s">
        <v>21</v>
      </c>
      <c r="D884" t="s">
        <v>7</v>
      </c>
      <c r="E884" t="s">
        <v>8</v>
      </c>
      <c r="F884">
        <v>21</v>
      </c>
      <c r="G884" s="2">
        <v>21546</v>
      </c>
      <c r="H884" s="2">
        <v>7098</v>
      </c>
      <c r="I884" t="str">
        <f>_xlfn.XLOOKUP(tbl_Data[[#This Row],[Kundnr]],tbl_Kunder[Kundnr],tbl_Kunder[Kundnamn])</f>
        <v>Brellboxy AB</v>
      </c>
      <c r="J884" t="str">
        <f>_xlfn.XLOOKUP(tbl_Data[[#This Row],[Kundnr]],tbl_Kunder[Kundnr],tbl_Kunder[Kundkategori])</f>
        <v>IT- och telecom</v>
      </c>
      <c r="K884" t="str">
        <f>_xlfn.XLOOKUP(tbl_Data[[#This Row],[Kundnr]],tbl_Kunder[Kundnr],tbl_Kunder[Region])</f>
        <v>Syd</v>
      </c>
      <c r="L884" t="str">
        <f>_xlfn.XLOOKUP(tbl_Data[[#This Row],[Kundnr]],tbl_Kunder[Kundnr],tbl_Kunder[Kundansvarig])</f>
        <v>Mac Winson</v>
      </c>
    </row>
    <row r="885" spans="1:12" x14ac:dyDescent="0.25">
      <c r="A885" s="1">
        <v>45346</v>
      </c>
      <c r="B885">
        <v>1008</v>
      </c>
      <c r="C885" t="s">
        <v>14</v>
      </c>
      <c r="D885" t="s">
        <v>15</v>
      </c>
      <c r="E885" t="s">
        <v>17</v>
      </c>
      <c r="F885">
        <v>30</v>
      </c>
      <c r="G885" s="2">
        <v>38400</v>
      </c>
      <c r="H885" s="2">
        <v>16320</v>
      </c>
      <c r="I885" t="str">
        <f>_xlfn.XLOOKUP(tbl_Data[[#This Row],[Kundnr]],tbl_Kunder[Kundnr],tbl_Kunder[Kundnamn])</f>
        <v>Rödtand AB</v>
      </c>
      <c r="J885" t="str">
        <f>_xlfn.XLOOKUP(tbl_Data[[#This Row],[Kundnr]],tbl_Kunder[Kundnr],tbl_Kunder[Kundkategori])</f>
        <v>Livsmedel</v>
      </c>
      <c r="K885" t="str">
        <f>_xlfn.XLOOKUP(tbl_Data[[#This Row],[Kundnr]],tbl_Kunder[Kundnr],tbl_Kunder[Region])</f>
        <v>Väst</v>
      </c>
      <c r="L885" t="str">
        <f>_xlfn.XLOOKUP(tbl_Data[[#This Row],[Kundnr]],tbl_Kunder[Kundnr],tbl_Kunder[Kundansvarig])</f>
        <v>Malte Svensson</v>
      </c>
    </row>
    <row r="886" spans="1:12" x14ac:dyDescent="0.25">
      <c r="A886" s="1">
        <v>45443</v>
      </c>
      <c r="B886">
        <v>1007</v>
      </c>
      <c r="C886" t="s">
        <v>21</v>
      </c>
      <c r="D886" t="s">
        <v>7</v>
      </c>
      <c r="E886" t="s">
        <v>16</v>
      </c>
      <c r="F886">
        <v>5</v>
      </c>
      <c r="G886" s="2">
        <v>4590</v>
      </c>
      <c r="H886" s="2">
        <v>1150</v>
      </c>
      <c r="I886" t="str">
        <f>_xlfn.XLOOKUP(tbl_Data[[#This Row],[Kundnr]],tbl_Kunder[Kundnr],tbl_Kunder[Kundnamn])</f>
        <v>Rellaxion AB</v>
      </c>
      <c r="J886" t="str">
        <f>_xlfn.XLOOKUP(tbl_Data[[#This Row],[Kundnr]],tbl_Kunder[Kundnr],tbl_Kunder[Kundkategori])</f>
        <v>Tillverkning</v>
      </c>
      <c r="K886" t="str">
        <f>_xlfn.XLOOKUP(tbl_Data[[#This Row],[Kundnr]],tbl_Kunder[Kundnr],tbl_Kunder[Region])</f>
        <v>Väst</v>
      </c>
      <c r="L886" t="str">
        <f>_xlfn.XLOOKUP(tbl_Data[[#This Row],[Kundnr]],tbl_Kunder[Kundnr],tbl_Kunder[Kundansvarig])</f>
        <v>Manne Faktursson</v>
      </c>
    </row>
    <row r="887" spans="1:12" x14ac:dyDescent="0.25">
      <c r="A887" s="1">
        <v>45354</v>
      </c>
      <c r="B887">
        <v>1010</v>
      </c>
      <c r="C887" t="s">
        <v>19</v>
      </c>
      <c r="D887" t="s">
        <v>7</v>
      </c>
      <c r="E887" t="s">
        <v>17</v>
      </c>
      <c r="F887">
        <v>11</v>
      </c>
      <c r="G887" s="2">
        <v>10080.400000000001</v>
      </c>
      <c r="H887" s="2">
        <v>2600.4000000000015</v>
      </c>
      <c r="I887" t="str">
        <f>_xlfn.XLOOKUP(tbl_Data[[#This Row],[Kundnr]],tbl_Kunder[Kundnr],tbl_Kunder[Kundnamn])</f>
        <v>Trollerilådan AB</v>
      </c>
      <c r="J887" t="str">
        <f>_xlfn.XLOOKUP(tbl_Data[[#This Row],[Kundnr]],tbl_Kunder[Kundnr],tbl_Kunder[Kundkategori])</f>
        <v>Livsmedel</v>
      </c>
      <c r="K887" t="str">
        <f>_xlfn.XLOOKUP(tbl_Data[[#This Row],[Kundnr]],tbl_Kunder[Kundnr],tbl_Kunder[Region])</f>
        <v>Syd</v>
      </c>
      <c r="L887" t="str">
        <f>_xlfn.XLOOKUP(tbl_Data[[#This Row],[Kundnr]],tbl_Kunder[Kundnr],tbl_Kunder[Kundansvarig])</f>
        <v>Malte Svensson</v>
      </c>
    </row>
    <row r="888" spans="1:12" x14ac:dyDescent="0.25">
      <c r="A888" s="1">
        <v>45246</v>
      </c>
      <c r="B888">
        <v>1003</v>
      </c>
      <c r="C888" t="s">
        <v>6</v>
      </c>
      <c r="D888" t="s">
        <v>7</v>
      </c>
      <c r="E888" t="s">
        <v>12</v>
      </c>
      <c r="F888">
        <v>8</v>
      </c>
      <c r="G888" s="2">
        <v>10416</v>
      </c>
      <c r="H888" s="2">
        <v>5616</v>
      </c>
      <c r="I888" t="str">
        <f>_xlfn.XLOOKUP(tbl_Data[[#This Row],[Kundnr]],tbl_Kunder[Kundnr],tbl_Kunder[Kundnamn])</f>
        <v>Vårdia AB</v>
      </c>
      <c r="J888" t="str">
        <f>_xlfn.XLOOKUP(tbl_Data[[#This Row],[Kundnr]],tbl_Kunder[Kundnr],tbl_Kunder[Kundkategori])</f>
        <v>Offentligt</v>
      </c>
      <c r="K888" t="str">
        <f>_xlfn.XLOOKUP(tbl_Data[[#This Row],[Kundnr]],tbl_Kunder[Kundnr],tbl_Kunder[Region])</f>
        <v>Syd</v>
      </c>
      <c r="L888" t="str">
        <f>_xlfn.XLOOKUP(tbl_Data[[#This Row],[Kundnr]],tbl_Kunder[Kundnr],tbl_Kunder[Kundansvarig])</f>
        <v>Clint Billton</v>
      </c>
    </row>
    <row r="889" spans="1:12" x14ac:dyDescent="0.25">
      <c r="A889" s="1">
        <v>45310</v>
      </c>
      <c r="B889">
        <v>1003</v>
      </c>
      <c r="C889" t="s">
        <v>23</v>
      </c>
      <c r="D889" t="s">
        <v>15</v>
      </c>
      <c r="E889" t="s">
        <v>12</v>
      </c>
      <c r="F889">
        <v>14</v>
      </c>
      <c r="G889" s="2">
        <v>20580</v>
      </c>
      <c r="H889" s="2">
        <v>9940</v>
      </c>
      <c r="I889" t="str">
        <f>_xlfn.XLOOKUP(tbl_Data[[#This Row],[Kundnr]],tbl_Kunder[Kundnr],tbl_Kunder[Kundnamn])</f>
        <v>Vårdia AB</v>
      </c>
      <c r="J889" t="str">
        <f>_xlfn.XLOOKUP(tbl_Data[[#This Row],[Kundnr]],tbl_Kunder[Kundnr],tbl_Kunder[Kundkategori])</f>
        <v>Offentligt</v>
      </c>
      <c r="K889" t="str">
        <f>_xlfn.XLOOKUP(tbl_Data[[#This Row],[Kundnr]],tbl_Kunder[Kundnr],tbl_Kunder[Region])</f>
        <v>Syd</v>
      </c>
      <c r="L889" t="str">
        <f>_xlfn.XLOOKUP(tbl_Data[[#This Row],[Kundnr]],tbl_Kunder[Kundnr],tbl_Kunder[Kundansvarig])</f>
        <v>Clint Billton</v>
      </c>
    </row>
    <row r="890" spans="1:12" x14ac:dyDescent="0.25">
      <c r="A890" s="1">
        <v>45015</v>
      </c>
      <c r="B890">
        <v>1001</v>
      </c>
      <c r="C890" t="s">
        <v>21</v>
      </c>
      <c r="D890" t="s">
        <v>7</v>
      </c>
      <c r="E890" t="s">
        <v>8</v>
      </c>
      <c r="F890">
        <v>10</v>
      </c>
      <c r="G890" s="2">
        <v>11448</v>
      </c>
      <c r="H890" s="2">
        <v>4568</v>
      </c>
      <c r="I890" t="str">
        <f>_xlfn.XLOOKUP(tbl_Data[[#This Row],[Kundnr]],tbl_Kunder[Kundnr],tbl_Kunder[Kundnamn])</f>
        <v>Telefonera Mera AB</v>
      </c>
      <c r="J890" t="str">
        <f>_xlfn.XLOOKUP(tbl_Data[[#This Row],[Kundnr]],tbl_Kunder[Kundnr],tbl_Kunder[Kundkategori])</f>
        <v>IT- och telecom</v>
      </c>
      <c r="K890" t="str">
        <f>_xlfn.XLOOKUP(tbl_Data[[#This Row],[Kundnr]],tbl_Kunder[Kundnr],tbl_Kunder[Region])</f>
        <v>Väst</v>
      </c>
      <c r="L890" t="str">
        <f>_xlfn.XLOOKUP(tbl_Data[[#This Row],[Kundnr]],tbl_Kunder[Kundnr],tbl_Kunder[Kundansvarig])</f>
        <v>Mac Winson</v>
      </c>
    </row>
    <row r="891" spans="1:12" x14ac:dyDescent="0.25">
      <c r="A891" s="1">
        <v>45453</v>
      </c>
      <c r="B891">
        <v>1001</v>
      </c>
      <c r="C891" t="s">
        <v>14</v>
      </c>
      <c r="D891" t="s">
        <v>15</v>
      </c>
      <c r="E891" t="s">
        <v>8</v>
      </c>
      <c r="F891">
        <v>10</v>
      </c>
      <c r="G891" s="2">
        <v>13568.000000000002</v>
      </c>
      <c r="H891" s="2">
        <v>6208.0000000000018</v>
      </c>
      <c r="I891" t="str">
        <f>_xlfn.XLOOKUP(tbl_Data[[#This Row],[Kundnr]],tbl_Kunder[Kundnr],tbl_Kunder[Kundnamn])</f>
        <v>Telefonera Mera AB</v>
      </c>
      <c r="J891" t="str">
        <f>_xlfn.XLOOKUP(tbl_Data[[#This Row],[Kundnr]],tbl_Kunder[Kundnr],tbl_Kunder[Kundkategori])</f>
        <v>IT- och telecom</v>
      </c>
      <c r="K891" t="str">
        <f>_xlfn.XLOOKUP(tbl_Data[[#This Row],[Kundnr]],tbl_Kunder[Kundnr],tbl_Kunder[Region])</f>
        <v>Väst</v>
      </c>
      <c r="L891" t="str">
        <f>_xlfn.XLOOKUP(tbl_Data[[#This Row],[Kundnr]],tbl_Kunder[Kundnr],tbl_Kunder[Kundansvarig])</f>
        <v>Mac Winson</v>
      </c>
    </row>
    <row r="892" spans="1:12" x14ac:dyDescent="0.25">
      <c r="A892" s="1">
        <v>45475</v>
      </c>
      <c r="B892">
        <v>1001</v>
      </c>
      <c r="C892" t="s">
        <v>10</v>
      </c>
      <c r="D892" t="s">
        <v>7</v>
      </c>
      <c r="E892" t="s">
        <v>8</v>
      </c>
      <c r="F892">
        <v>10</v>
      </c>
      <c r="G892" s="2">
        <v>10176</v>
      </c>
      <c r="H892" s="2">
        <v>3536</v>
      </c>
      <c r="I892" t="str">
        <f>_xlfn.XLOOKUP(tbl_Data[[#This Row],[Kundnr]],tbl_Kunder[Kundnr],tbl_Kunder[Kundnamn])</f>
        <v>Telefonera Mera AB</v>
      </c>
      <c r="J892" t="str">
        <f>_xlfn.XLOOKUP(tbl_Data[[#This Row],[Kundnr]],tbl_Kunder[Kundnr],tbl_Kunder[Kundkategori])</f>
        <v>IT- och telecom</v>
      </c>
      <c r="K892" t="str">
        <f>_xlfn.XLOOKUP(tbl_Data[[#This Row],[Kundnr]],tbl_Kunder[Kundnr],tbl_Kunder[Region])</f>
        <v>Väst</v>
      </c>
      <c r="L892" t="str">
        <f>_xlfn.XLOOKUP(tbl_Data[[#This Row],[Kundnr]],tbl_Kunder[Kundnr],tbl_Kunder[Kundansvarig])</f>
        <v>Mac Winson</v>
      </c>
    </row>
    <row r="893" spans="1:12" x14ac:dyDescent="0.25">
      <c r="A893" s="1">
        <v>44961</v>
      </c>
      <c r="B893">
        <v>1009</v>
      </c>
      <c r="C893" t="s">
        <v>23</v>
      </c>
      <c r="D893" t="s">
        <v>15</v>
      </c>
      <c r="E893" t="s">
        <v>16</v>
      </c>
      <c r="F893">
        <v>21</v>
      </c>
      <c r="G893" s="2">
        <v>28224</v>
      </c>
      <c r="H893" s="2">
        <v>12264</v>
      </c>
      <c r="I893" t="str">
        <f>_xlfn.XLOOKUP(tbl_Data[[#This Row],[Kundnr]],tbl_Kunder[Kundnr],tbl_Kunder[Kundnamn])</f>
        <v>Bollberga AB</v>
      </c>
      <c r="J893" t="str">
        <f>_xlfn.XLOOKUP(tbl_Data[[#This Row],[Kundnr]],tbl_Kunder[Kundnr],tbl_Kunder[Kundkategori])</f>
        <v>Tillverkning</v>
      </c>
      <c r="K893" t="str">
        <f>_xlfn.XLOOKUP(tbl_Data[[#This Row],[Kundnr]],tbl_Kunder[Kundnr],tbl_Kunder[Region])</f>
        <v>Öst</v>
      </c>
      <c r="L893" t="str">
        <f>_xlfn.XLOOKUP(tbl_Data[[#This Row],[Kundnr]],tbl_Kunder[Kundnr],tbl_Kunder[Kundansvarig])</f>
        <v>Manne Faktursson</v>
      </c>
    </row>
    <row r="894" spans="1:12" x14ac:dyDescent="0.25">
      <c r="A894" s="1">
        <v>45253</v>
      </c>
      <c r="B894">
        <v>1003</v>
      </c>
      <c r="C894" t="s">
        <v>14</v>
      </c>
      <c r="D894" t="s">
        <v>15</v>
      </c>
      <c r="E894" t="s">
        <v>12</v>
      </c>
      <c r="F894">
        <v>14</v>
      </c>
      <c r="G894" s="2">
        <v>18816</v>
      </c>
      <c r="H894" s="2">
        <v>8512</v>
      </c>
      <c r="I894" t="str">
        <f>_xlfn.XLOOKUP(tbl_Data[[#This Row],[Kundnr]],tbl_Kunder[Kundnr],tbl_Kunder[Kundnamn])</f>
        <v>Vårdia AB</v>
      </c>
      <c r="J894" t="str">
        <f>_xlfn.XLOOKUP(tbl_Data[[#This Row],[Kundnr]],tbl_Kunder[Kundnr],tbl_Kunder[Kundkategori])</f>
        <v>Offentligt</v>
      </c>
      <c r="K894" t="str">
        <f>_xlfn.XLOOKUP(tbl_Data[[#This Row],[Kundnr]],tbl_Kunder[Kundnr],tbl_Kunder[Region])</f>
        <v>Syd</v>
      </c>
      <c r="L894" t="str">
        <f>_xlfn.XLOOKUP(tbl_Data[[#This Row],[Kundnr]],tbl_Kunder[Kundnr],tbl_Kunder[Kundansvarig])</f>
        <v>Clint Billton</v>
      </c>
    </row>
    <row r="895" spans="1:12" x14ac:dyDescent="0.25">
      <c r="A895" s="1">
        <v>45463</v>
      </c>
      <c r="B895">
        <v>1003</v>
      </c>
      <c r="C895" t="s">
        <v>14</v>
      </c>
      <c r="D895" t="s">
        <v>15</v>
      </c>
      <c r="E895" t="s">
        <v>12</v>
      </c>
      <c r="F895">
        <v>9</v>
      </c>
      <c r="G895" s="2">
        <v>12096</v>
      </c>
      <c r="H895" s="2">
        <v>5472</v>
      </c>
      <c r="I895" t="str">
        <f>_xlfn.XLOOKUP(tbl_Data[[#This Row],[Kundnr]],tbl_Kunder[Kundnr],tbl_Kunder[Kundnamn])</f>
        <v>Vårdia AB</v>
      </c>
      <c r="J895" t="str">
        <f>_xlfn.XLOOKUP(tbl_Data[[#This Row],[Kundnr]],tbl_Kunder[Kundnr],tbl_Kunder[Kundkategori])</f>
        <v>Offentligt</v>
      </c>
      <c r="K895" t="str">
        <f>_xlfn.XLOOKUP(tbl_Data[[#This Row],[Kundnr]],tbl_Kunder[Kundnr],tbl_Kunder[Region])</f>
        <v>Syd</v>
      </c>
      <c r="L895" t="str">
        <f>_xlfn.XLOOKUP(tbl_Data[[#This Row],[Kundnr]],tbl_Kunder[Kundnr],tbl_Kunder[Kundansvarig])</f>
        <v>Clint Billton</v>
      </c>
    </row>
    <row r="896" spans="1:12" x14ac:dyDescent="0.25">
      <c r="A896" s="1">
        <v>45307</v>
      </c>
      <c r="B896">
        <v>1008</v>
      </c>
      <c r="C896" t="s">
        <v>14</v>
      </c>
      <c r="D896" t="s">
        <v>15</v>
      </c>
      <c r="E896" t="s">
        <v>17</v>
      </c>
      <c r="F896">
        <v>14</v>
      </c>
      <c r="G896" s="2">
        <v>17920</v>
      </c>
      <c r="H896" s="2">
        <v>7616</v>
      </c>
      <c r="I896" t="str">
        <f>_xlfn.XLOOKUP(tbl_Data[[#This Row],[Kundnr]],tbl_Kunder[Kundnr],tbl_Kunder[Kundnamn])</f>
        <v>Rödtand AB</v>
      </c>
      <c r="J896" t="str">
        <f>_xlfn.XLOOKUP(tbl_Data[[#This Row],[Kundnr]],tbl_Kunder[Kundnr],tbl_Kunder[Kundkategori])</f>
        <v>Livsmedel</v>
      </c>
      <c r="K896" t="str">
        <f>_xlfn.XLOOKUP(tbl_Data[[#This Row],[Kundnr]],tbl_Kunder[Kundnr],tbl_Kunder[Region])</f>
        <v>Väst</v>
      </c>
      <c r="L896" t="str">
        <f>_xlfn.XLOOKUP(tbl_Data[[#This Row],[Kundnr]],tbl_Kunder[Kundnr],tbl_Kunder[Kundansvarig])</f>
        <v>Malte Svensson</v>
      </c>
    </row>
    <row r="897" spans="1:12" x14ac:dyDescent="0.25">
      <c r="A897" s="1">
        <v>45008</v>
      </c>
      <c r="B897">
        <v>1010</v>
      </c>
      <c r="C897" t="s">
        <v>21</v>
      </c>
      <c r="D897" t="s">
        <v>7</v>
      </c>
      <c r="E897" t="s">
        <v>17</v>
      </c>
      <c r="F897">
        <v>13</v>
      </c>
      <c r="G897" s="2">
        <v>11091.6</v>
      </c>
      <c r="H897" s="2">
        <v>2147.6000000000004</v>
      </c>
      <c r="I897" t="str">
        <f>_xlfn.XLOOKUP(tbl_Data[[#This Row],[Kundnr]],tbl_Kunder[Kundnr],tbl_Kunder[Kundnamn])</f>
        <v>Trollerilådan AB</v>
      </c>
      <c r="J897" t="str">
        <f>_xlfn.XLOOKUP(tbl_Data[[#This Row],[Kundnr]],tbl_Kunder[Kundnr],tbl_Kunder[Kundkategori])</f>
        <v>Livsmedel</v>
      </c>
      <c r="K897" t="str">
        <f>_xlfn.XLOOKUP(tbl_Data[[#This Row],[Kundnr]],tbl_Kunder[Kundnr],tbl_Kunder[Region])</f>
        <v>Syd</v>
      </c>
      <c r="L897" t="str">
        <f>_xlfn.XLOOKUP(tbl_Data[[#This Row],[Kundnr]],tbl_Kunder[Kundnr],tbl_Kunder[Kundansvarig])</f>
        <v>Malte Svensson</v>
      </c>
    </row>
    <row r="898" spans="1:12" x14ac:dyDescent="0.25">
      <c r="A898" s="1">
        <v>45341</v>
      </c>
      <c r="B898">
        <v>1006</v>
      </c>
      <c r="C898" t="s">
        <v>14</v>
      </c>
      <c r="D898" t="s">
        <v>15</v>
      </c>
      <c r="E898" t="s">
        <v>17</v>
      </c>
      <c r="F898">
        <v>14</v>
      </c>
      <c r="G898" s="2">
        <v>16128</v>
      </c>
      <c r="H898" s="2">
        <v>5824</v>
      </c>
      <c r="I898" t="str">
        <f>_xlfn.XLOOKUP(tbl_Data[[#This Row],[Kundnr]],tbl_Kunder[Kundnr],tbl_Kunder[Kundnamn])</f>
        <v>Allcto AB</v>
      </c>
      <c r="J898" t="str">
        <f>_xlfn.XLOOKUP(tbl_Data[[#This Row],[Kundnr]],tbl_Kunder[Kundnr],tbl_Kunder[Kundkategori])</f>
        <v>Livsmedel</v>
      </c>
      <c r="K898" t="str">
        <f>_xlfn.XLOOKUP(tbl_Data[[#This Row],[Kundnr]],tbl_Kunder[Kundnr],tbl_Kunder[Region])</f>
        <v>Öst</v>
      </c>
      <c r="L898" t="str">
        <f>_xlfn.XLOOKUP(tbl_Data[[#This Row],[Kundnr]],tbl_Kunder[Kundnr],tbl_Kunder[Kundansvarig])</f>
        <v>Malte Svensson</v>
      </c>
    </row>
    <row r="899" spans="1:12" x14ac:dyDescent="0.25">
      <c r="A899" s="1">
        <v>45362</v>
      </c>
      <c r="B899">
        <v>1004</v>
      </c>
      <c r="C899" t="s">
        <v>10</v>
      </c>
      <c r="D899" t="s">
        <v>7</v>
      </c>
      <c r="E899" t="s">
        <v>16</v>
      </c>
      <c r="F899">
        <v>9</v>
      </c>
      <c r="G899" s="2">
        <v>9504</v>
      </c>
      <c r="H899" s="2">
        <v>3528</v>
      </c>
      <c r="I899" t="str">
        <f>_xlfn.XLOOKUP(tbl_Data[[#This Row],[Kundnr]],tbl_Kunder[Kundnr],tbl_Kunder[Kundnamn])</f>
        <v>Mellerix AB</v>
      </c>
      <c r="J899" t="str">
        <f>_xlfn.XLOOKUP(tbl_Data[[#This Row],[Kundnr]],tbl_Kunder[Kundnr],tbl_Kunder[Kundkategori])</f>
        <v>Tillverkning</v>
      </c>
      <c r="K899" t="str">
        <f>_xlfn.XLOOKUP(tbl_Data[[#This Row],[Kundnr]],tbl_Kunder[Kundnr],tbl_Kunder[Region])</f>
        <v>Syd</v>
      </c>
      <c r="L899" t="str">
        <f>_xlfn.XLOOKUP(tbl_Data[[#This Row],[Kundnr]],tbl_Kunder[Kundnr],tbl_Kunder[Kundansvarig])</f>
        <v>Manne Faktursson</v>
      </c>
    </row>
    <row r="900" spans="1:12" x14ac:dyDescent="0.25">
      <c r="A900" s="1">
        <v>45626</v>
      </c>
      <c r="B900">
        <v>1004</v>
      </c>
      <c r="C900" t="s">
        <v>21</v>
      </c>
      <c r="D900" t="s">
        <v>7</v>
      </c>
      <c r="E900" t="s">
        <v>16</v>
      </c>
      <c r="F900">
        <v>10</v>
      </c>
      <c r="G900" s="2">
        <v>11880</v>
      </c>
      <c r="H900" s="2">
        <v>5000</v>
      </c>
      <c r="I900" t="str">
        <f>_xlfn.XLOOKUP(tbl_Data[[#This Row],[Kundnr]],tbl_Kunder[Kundnr],tbl_Kunder[Kundnamn])</f>
        <v>Mellerix AB</v>
      </c>
      <c r="J900" t="str">
        <f>_xlfn.XLOOKUP(tbl_Data[[#This Row],[Kundnr]],tbl_Kunder[Kundnr],tbl_Kunder[Kundkategori])</f>
        <v>Tillverkning</v>
      </c>
      <c r="K900" t="str">
        <f>_xlfn.XLOOKUP(tbl_Data[[#This Row],[Kundnr]],tbl_Kunder[Kundnr],tbl_Kunder[Region])</f>
        <v>Syd</v>
      </c>
      <c r="L900" t="str">
        <f>_xlfn.XLOOKUP(tbl_Data[[#This Row],[Kundnr]],tbl_Kunder[Kundnr],tbl_Kunder[Kundansvarig])</f>
        <v>Manne Faktursson</v>
      </c>
    </row>
    <row r="901" spans="1:12" x14ac:dyDescent="0.25">
      <c r="A901" s="1">
        <v>45292</v>
      </c>
      <c r="B901">
        <v>1003</v>
      </c>
      <c r="C901" t="s">
        <v>6</v>
      </c>
      <c r="D901" t="s">
        <v>7</v>
      </c>
      <c r="E901" t="s">
        <v>12</v>
      </c>
      <c r="F901">
        <v>8</v>
      </c>
      <c r="G901" s="2">
        <v>10416</v>
      </c>
      <c r="H901" s="2">
        <v>5616</v>
      </c>
      <c r="I901" t="str">
        <f>_xlfn.XLOOKUP(tbl_Data[[#This Row],[Kundnr]],tbl_Kunder[Kundnr],tbl_Kunder[Kundnamn])</f>
        <v>Vårdia AB</v>
      </c>
      <c r="J901" t="str">
        <f>_xlfn.XLOOKUP(tbl_Data[[#This Row],[Kundnr]],tbl_Kunder[Kundnr],tbl_Kunder[Kundkategori])</f>
        <v>Offentligt</v>
      </c>
      <c r="K901" t="str">
        <f>_xlfn.XLOOKUP(tbl_Data[[#This Row],[Kundnr]],tbl_Kunder[Kundnr],tbl_Kunder[Region])</f>
        <v>Syd</v>
      </c>
      <c r="L901" t="str">
        <f>_xlfn.XLOOKUP(tbl_Data[[#This Row],[Kundnr]],tbl_Kunder[Kundnr],tbl_Kunder[Kundansvarig])</f>
        <v>Clint Billton</v>
      </c>
    </row>
    <row r="902" spans="1:12" x14ac:dyDescent="0.25">
      <c r="A902" s="1">
        <v>45488</v>
      </c>
      <c r="B902">
        <v>1006</v>
      </c>
      <c r="C902" t="s">
        <v>19</v>
      </c>
      <c r="D902" t="s">
        <v>7</v>
      </c>
      <c r="E902" t="s">
        <v>17</v>
      </c>
      <c r="F902">
        <v>12</v>
      </c>
      <c r="G902" s="2">
        <v>12528</v>
      </c>
      <c r="H902" s="2">
        <v>4368</v>
      </c>
      <c r="I902" t="str">
        <f>_xlfn.XLOOKUP(tbl_Data[[#This Row],[Kundnr]],tbl_Kunder[Kundnr],tbl_Kunder[Kundnamn])</f>
        <v>Allcto AB</v>
      </c>
      <c r="J902" t="str">
        <f>_xlfn.XLOOKUP(tbl_Data[[#This Row],[Kundnr]],tbl_Kunder[Kundnr],tbl_Kunder[Kundkategori])</f>
        <v>Livsmedel</v>
      </c>
      <c r="K902" t="str">
        <f>_xlfn.XLOOKUP(tbl_Data[[#This Row],[Kundnr]],tbl_Kunder[Kundnr],tbl_Kunder[Region])</f>
        <v>Öst</v>
      </c>
      <c r="L902" t="str">
        <f>_xlfn.XLOOKUP(tbl_Data[[#This Row],[Kundnr]],tbl_Kunder[Kundnr],tbl_Kunder[Kundansvarig])</f>
        <v>Malte Svensson</v>
      </c>
    </row>
    <row r="903" spans="1:12" x14ac:dyDescent="0.25">
      <c r="A903" s="1">
        <v>45649</v>
      </c>
      <c r="B903">
        <v>1009</v>
      </c>
      <c r="C903" t="s">
        <v>19</v>
      </c>
      <c r="D903" t="s">
        <v>7</v>
      </c>
      <c r="E903" t="s">
        <v>16</v>
      </c>
      <c r="F903">
        <v>29</v>
      </c>
      <c r="G903" s="2">
        <v>32294.399999999998</v>
      </c>
      <c r="H903" s="2">
        <v>12574.399999999998</v>
      </c>
      <c r="I903" t="str">
        <f>_xlfn.XLOOKUP(tbl_Data[[#This Row],[Kundnr]],tbl_Kunder[Kundnr],tbl_Kunder[Kundnamn])</f>
        <v>Bollberga AB</v>
      </c>
      <c r="J903" t="str">
        <f>_xlfn.XLOOKUP(tbl_Data[[#This Row],[Kundnr]],tbl_Kunder[Kundnr],tbl_Kunder[Kundkategori])</f>
        <v>Tillverkning</v>
      </c>
      <c r="K903" t="str">
        <f>_xlfn.XLOOKUP(tbl_Data[[#This Row],[Kundnr]],tbl_Kunder[Kundnr],tbl_Kunder[Region])</f>
        <v>Öst</v>
      </c>
      <c r="L903" t="str">
        <f>_xlfn.XLOOKUP(tbl_Data[[#This Row],[Kundnr]],tbl_Kunder[Kundnr],tbl_Kunder[Kundansvarig])</f>
        <v>Manne Faktursson</v>
      </c>
    </row>
    <row r="904" spans="1:12" x14ac:dyDescent="0.25">
      <c r="A904" s="1">
        <v>44999</v>
      </c>
      <c r="B904">
        <v>1006</v>
      </c>
      <c r="C904" t="s">
        <v>21</v>
      </c>
      <c r="D904" t="s">
        <v>7</v>
      </c>
      <c r="E904" t="s">
        <v>17</v>
      </c>
      <c r="F904">
        <v>8</v>
      </c>
      <c r="G904" s="2">
        <v>7776</v>
      </c>
      <c r="H904" s="2">
        <v>2272</v>
      </c>
      <c r="I904" t="str">
        <f>_xlfn.XLOOKUP(tbl_Data[[#This Row],[Kundnr]],tbl_Kunder[Kundnr],tbl_Kunder[Kundnamn])</f>
        <v>Allcto AB</v>
      </c>
      <c r="J904" t="str">
        <f>_xlfn.XLOOKUP(tbl_Data[[#This Row],[Kundnr]],tbl_Kunder[Kundnr],tbl_Kunder[Kundkategori])</f>
        <v>Livsmedel</v>
      </c>
      <c r="K904" t="str">
        <f>_xlfn.XLOOKUP(tbl_Data[[#This Row],[Kundnr]],tbl_Kunder[Kundnr],tbl_Kunder[Region])</f>
        <v>Öst</v>
      </c>
      <c r="L904" t="str">
        <f>_xlfn.XLOOKUP(tbl_Data[[#This Row],[Kundnr]],tbl_Kunder[Kundnr],tbl_Kunder[Kundansvarig])</f>
        <v>Malte Svensson</v>
      </c>
    </row>
    <row r="905" spans="1:12" x14ac:dyDescent="0.25">
      <c r="A905" s="1">
        <v>45601</v>
      </c>
      <c r="B905">
        <v>1011</v>
      </c>
      <c r="C905" t="s">
        <v>14</v>
      </c>
      <c r="D905" t="s">
        <v>15</v>
      </c>
      <c r="E905" t="s">
        <v>12</v>
      </c>
      <c r="F905">
        <v>18</v>
      </c>
      <c r="G905" s="2">
        <v>22809.600000000002</v>
      </c>
      <c r="H905" s="2">
        <v>9561.6000000000022</v>
      </c>
      <c r="I905" t="str">
        <f>_xlfn.XLOOKUP(tbl_Data[[#This Row],[Kundnr]],tbl_Kunder[Kundnr],tbl_Kunder[Kundnamn])</f>
        <v>Skolia AB</v>
      </c>
      <c r="J905" t="str">
        <f>_xlfn.XLOOKUP(tbl_Data[[#This Row],[Kundnr]],tbl_Kunder[Kundnr],tbl_Kunder[Kundkategori])</f>
        <v>Offentligt</v>
      </c>
      <c r="K905" t="str">
        <f>_xlfn.XLOOKUP(tbl_Data[[#This Row],[Kundnr]],tbl_Kunder[Kundnr],tbl_Kunder[Region])</f>
        <v>Öst</v>
      </c>
      <c r="L905" t="str">
        <f>_xlfn.XLOOKUP(tbl_Data[[#This Row],[Kundnr]],tbl_Kunder[Kundnr],tbl_Kunder[Kundansvarig])</f>
        <v>Clint Billton</v>
      </c>
    </row>
    <row r="906" spans="1:12" x14ac:dyDescent="0.25">
      <c r="A906" s="1">
        <v>45139</v>
      </c>
      <c r="B906">
        <v>1001</v>
      </c>
      <c r="C906" t="s">
        <v>10</v>
      </c>
      <c r="D906" t="s">
        <v>7</v>
      </c>
      <c r="E906" t="s">
        <v>8</v>
      </c>
      <c r="F906">
        <v>6</v>
      </c>
      <c r="G906" s="2">
        <v>6105.6</v>
      </c>
      <c r="H906" s="2">
        <v>2121.6000000000004</v>
      </c>
      <c r="I906" t="str">
        <f>_xlfn.XLOOKUP(tbl_Data[[#This Row],[Kundnr]],tbl_Kunder[Kundnr],tbl_Kunder[Kundnamn])</f>
        <v>Telefonera Mera AB</v>
      </c>
      <c r="J906" t="str">
        <f>_xlfn.XLOOKUP(tbl_Data[[#This Row],[Kundnr]],tbl_Kunder[Kundnr],tbl_Kunder[Kundkategori])</f>
        <v>IT- och telecom</v>
      </c>
      <c r="K906" t="str">
        <f>_xlfn.XLOOKUP(tbl_Data[[#This Row],[Kundnr]],tbl_Kunder[Kundnr],tbl_Kunder[Region])</f>
        <v>Väst</v>
      </c>
      <c r="L906" t="str">
        <f>_xlfn.XLOOKUP(tbl_Data[[#This Row],[Kundnr]],tbl_Kunder[Kundnr],tbl_Kunder[Kundansvarig])</f>
        <v>Mac Winson</v>
      </c>
    </row>
    <row r="907" spans="1:12" x14ac:dyDescent="0.25">
      <c r="A907" s="1">
        <v>44982</v>
      </c>
      <c r="B907">
        <v>1005</v>
      </c>
      <c r="C907" t="s">
        <v>21</v>
      </c>
      <c r="D907" t="s">
        <v>7</v>
      </c>
      <c r="E907" t="s">
        <v>8</v>
      </c>
      <c r="F907">
        <v>19</v>
      </c>
      <c r="G907" s="2">
        <v>21135.600000000002</v>
      </c>
      <c r="H907" s="2">
        <v>8063.6000000000022</v>
      </c>
      <c r="I907" t="str">
        <f>_xlfn.XLOOKUP(tbl_Data[[#This Row],[Kundnr]],tbl_Kunder[Kundnr],tbl_Kunder[Kundnamn])</f>
        <v>Prefolkia AB</v>
      </c>
      <c r="J907" t="str">
        <f>_xlfn.XLOOKUP(tbl_Data[[#This Row],[Kundnr]],tbl_Kunder[Kundnr],tbl_Kunder[Kundkategori])</f>
        <v>IT- och telecom</v>
      </c>
      <c r="K907" t="str">
        <f>_xlfn.XLOOKUP(tbl_Data[[#This Row],[Kundnr]],tbl_Kunder[Kundnr],tbl_Kunder[Region])</f>
        <v>Öst</v>
      </c>
      <c r="L907" t="str">
        <f>_xlfn.XLOOKUP(tbl_Data[[#This Row],[Kundnr]],tbl_Kunder[Kundnr],tbl_Kunder[Kundansvarig])</f>
        <v>Mac Winson</v>
      </c>
    </row>
    <row r="908" spans="1:12" x14ac:dyDescent="0.25">
      <c r="A908" s="1">
        <v>45078</v>
      </c>
      <c r="B908">
        <v>1004</v>
      </c>
      <c r="C908" t="s">
        <v>10</v>
      </c>
      <c r="D908" t="s">
        <v>7</v>
      </c>
      <c r="E908" t="s">
        <v>16</v>
      </c>
      <c r="F908">
        <v>24</v>
      </c>
      <c r="G908" s="2">
        <v>25344</v>
      </c>
      <c r="H908" s="2">
        <v>9408</v>
      </c>
      <c r="I908" t="str">
        <f>_xlfn.XLOOKUP(tbl_Data[[#This Row],[Kundnr]],tbl_Kunder[Kundnr],tbl_Kunder[Kundnamn])</f>
        <v>Mellerix AB</v>
      </c>
      <c r="J908" t="str">
        <f>_xlfn.XLOOKUP(tbl_Data[[#This Row],[Kundnr]],tbl_Kunder[Kundnr],tbl_Kunder[Kundkategori])</f>
        <v>Tillverkning</v>
      </c>
      <c r="K908" t="str">
        <f>_xlfn.XLOOKUP(tbl_Data[[#This Row],[Kundnr]],tbl_Kunder[Kundnr],tbl_Kunder[Region])</f>
        <v>Syd</v>
      </c>
      <c r="L908" t="str">
        <f>_xlfn.XLOOKUP(tbl_Data[[#This Row],[Kundnr]],tbl_Kunder[Kundnr],tbl_Kunder[Kundansvarig])</f>
        <v>Manne Faktursson</v>
      </c>
    </row>
    <row r="909" spans="1:12" x14ac:dyDescent="0.25">
      <c r="A909" s="1">
        <v>45121</v>
      </c>
      <c r="B909">
        <v>1007</v>
      </c>
      <c r="C909" t="s">
        <v>21</v>
      </c>
      <c r="D909" t="s">
        <v>7</v>
      </c>
      <c r="E909" t="s">
        <v>16</v>
      </c>
      <c r="F909">
        <v>6</v>
      </c>
      <c r="G909" s="2">
        <v>5508</v>
      </c>
      <c r="H909" s="2">
        <v>1380</v>
      </c>
      <c r="I909" t="str">
        <f>_xlfn.XLOOKUP(tbl_Data[[#This Row],[Kundnr]],tbl_Kunder[Kundnr],tbl_Kunder[Kundnamn])</f>
        <v>Rellaxion AB</v>
      </c>
      <c r="J909" t="str">
        <f>_xlfn.XLOOKUP(tbl_Data[[#This Row],[Kundnr]],tbl_Kunder[Kundnr],tbl_Kunder[Kundkategori])</f>
        <v>Tillverkning</v>
      </c>
      <c r="K909" t="str">
        <f>_xlfn.XLOOKUP(tbl_Data[[#This Row],[Kundnr]],tbl_Kunder[Kundnr],tbl_Kunder[Region])</f>
        <v>Väst</v>
      </c>
      <c r="L909" t="str">
        <f>_xlfn.XLOOKUP(tbl_Data[[#This Row],[Kundnr]],tbl_Kunder[Kundnr],tbl_Kunder[Kundansvarig])</f>
        <v>Manne Faktursson</v>
      </c>
    </row>
    <row r="910" spans="1:12" x14ac:dyDescent="0.25">
      <c r="A910" s="1">
        <v>45472</v>
      </c>
      <c r="B910">
        <v>1004</v>
      </c>
      <c r="C910" t="s">
        <v>19</v>
      </c>
      <c r="D910" t="s">
        <v>7</v>
      </c>
      <c r="E910" t="s">
        <v>16</v>
      </c>
      <c r="F910">
        <v>10</v>
      </c>
      <c r="G910" s="2">
        <v>12760</v>
      </c>
      <c r="H910" s="2">
        <v>5960</v>
      </c>
      <c r="I910" t="str">
        <f>_xlfn.XLOOKUP(tbl_Data[[#This Row],[Kundnr]],tbl_Kunder[Kundnr],tbl_Kunder[Kundnamn])</f>
        <v>Mellerix AB</v>
      </c>
      <c r="J910" t="str">
        <f>_xlfn.XLOOKUP(tbl_Data[[#This Row],[Kundnr]],tbl_Kunder[Kundnr],tbl_Kunder[Kundkategori])</f>
        <v>Tillverkning</v>
      </c>
      <c r="K910" t="str">
        <f>_xlfn.XLOOKUP(tbl_Data[[#This Row],[Kundnr]],tbl_Kunder[Kundnr],tbl_Kunder[Region])</f>
        <v>Syd</v>
      </c>
      <c r="L910" t="str">
        <f>_xlfn.XLOOKUP(tbl_Data[[#This Row],[Kundnr]],tbl_Kunder[Kundnr],tbl_Kunder[Kundansvarig])</f>
        <v>Manne Faktursson</v>
      </c>
    </row>
    <row r="911" spans="1:12" x14ac:dyDescent="0.25">
      <c r="A911" s="1">
        <v>45348</v>
      </c>
      <c r="B911">
        <v>1011</v>
      </c>
      <c r="C911" t="s">
        <v>10</v>
      </c>
      <c r="D911" t="s">
        <v>7</v>
      </c>
      <c r="E911" t="s">
        <v>12</v>
      </c>
      <c r="F911">
        <v>12</v>
      </c>
      <c r="G911" s="2">
        <v>11404.8</v>
      </c>
      <c r="H911" s="2">
        <v>3436.7999999999993</v>
      </c>
      <c r="I911" t="str">
        <f>_xlfn.XLOOKUP(tbl_Data[[#This Row],[Kundnr]],tbl_Kunder[Kundnr],tbl_Kunder[Kundnamn])</f>
        <v>Skolia AB</v>
      </c>
      <c r="J911" t="str">
        <f>_xlfn.XLOOKUP(tbl_Data[[#This Row],[Kundnr]],tbl_Kunder[Kundnr],tbl_Kunder[Kundkategori])</f>
        <v>Offentligt</v>
      </c>
      <c r="K911" t="str">
        <f>_xlfn.XLOOKUP(tbl_Data[[#This Row],[Kundnr]],tbl_Kunder[Kundnr],tbl_Kunder[Region])</f>
        <v>Öst</v>
      </c>
      <c r="L911" t="str">
        <f>_xlfn.XLOOKUP(tbl_Data[[#This Row],[Kundnr]],tbl_Kunder[Kundnr],tbl_Kunder[Kundansvarig])</f>
        <v>Clint Billton</v>
      </c>
    </row>
    <row r="912" spans="1:12" x14ac:dyDescent="0.25">
      <c r="A912" s="1">
        <v>45648</v>
      </c>
      <c r="B912">
        <v>1007</v>
      </c>
      <c r="C912" t="s">
        <v>19</v>
      </c>
      <c r="D912" t="s">
        <v>7</v>
      </c>
      <c r="E912" t="s">
        <v>16</v>
      </c>
      <c r="F912">
        <v>25</v>
      </c>
      <c r="G912" s="2">
        <v>24650</v>
      </c>
      <c r="H912" s="2">
        <v>7650</v>
      </c>
      <c r="I912" t="str">
        <f>_xlfn.XLOOKUP(tbl_Data[[#This Row],[Kundnr]],tbl_Kunder[Kundnr],tbl_Kunder[Kundnamn])</f>
        <v>Rellaxion AB</v>
      </c>
      <c r="J912" t="str">
        <f>_xlfn.XLOOKUP(tbl_Data[[#This Row],[Kundnr]],tbl_Kunder[Kundnr],tbl_Kunder[Kundkategori])</f>
        <v>Tillverkning</v>
      </c>
      <c r="K912" t="str">
        <f>_xlfn.XLOOKUP(tbl_Data[[#This Row],[Kundnr]],tbl_Kunder[Kundnr],tbl_Kunder[Region])</f>
        <v>Väst</v>
      </c>
      <c r="L912" t="str">
        <f>_xlfn.XLOOKUP(tbl_Data[[#This Row],[Kundnr]],tbl_Kunder[Kundnr],tbl_Kunder[Kundansvarig])</f>
        <v>Manne Faktursson</v>
      </c>
    </row>
    <row r="913" spans="1:12" x14ac:dyDescent="0.25">
      <c r="A913" s="1">
        <v>45552</v>
      </c>
      <c r="B913">
        <v>1003</v>
      </c>
      <c r="C913" t="s">
        <v>21</v>
      </c>
      <c r="D913" t="s">
        <v>7</v>
      </c>
      <c r="E913" t="s">
        <v>12</v>
      </c>
      <c r="F913">
        <v>11</v>
      </c>
      <c r="G913" s="2">
        <v>12474</v>
      </c>
      <c r="H913" s="2">
        <v>4906</v>
      </c>
      <c r="I913" t="str">
        <f>_xlfn.XLOOKUP(tbl_Data[[#This Row],[Kundnr]],tbl_Kunder[Kundnr],tbl_Kunder[Kundnamn])</f>
        <v>Vårdia AB</v>
      </c>
      <c r="J913" t="str">
        <f>_xlfn.XLOOKUP(tbl_Data[[#This Row],[Kundnr]],tbl_Kunder[Kundnr],tbl_Kunder[Kundkategori])</f>
        <v>Offentligt</v>
      </c>
      <c r="K913" t="str">
        <f>_xlfn.XLOOKUP(tbl_Data[[#This Row],[Kundnr]],tbl_Kunder[Kundnr],tbl_Kunder[Region])</f>
        <v>Syd</v>
      </c>
      <c r="L913" t="str">
        <f>_xlfn.XLOOKUP(tbl_Data[[#This Row],[Kundnr]],tbl_Kunder[Kundnr],tbl_Kunder[Kundansvarig])</f>
        <v>Clint Billton</v>
      </c>
    </row>
    <row r="914" spans="1:12" x14ac:dyDescent="0.25">
      <c r="A914" s="1">
        <v>45407</v>
      </c>
      <c r="B914">
        <v>1003</v>
      </c>
      <c r="C914" t="s">
        <v>14</v>
      </c>
      <c r="D914" t="s">
        <v>15</v>
      </c>
      <c r="E914" t="s">
        <v>12</v>
      </c>
      <c r="F914">
        <v>16</v>
      </c>
      <c r="G914" s="2">
        <v>21504</v>
      </c>
      <c r="H914" s="2">
        <v>9728</v>
      </c>
      <c r="I914" t="str">
        <f>_xlfn.XLOOKUP(tbl_Data[[#This Row],[Kundnr]],tbl_Kunder[Kundnr],tbl_Kunder[Kundnamn])</f>
        <v>Vårdia AB</v>
      </c>
      <c r="J914" t="str">
        <f>_xlfn.XLOOKUP(tbl_Data[[#This Row],[Kundnr]],tbl_Kunder[Kundnr],tbl_Kunder[Kundkategori])</f>
        <v>Offentligt</v>
      </c>
      <c r="K914" t="str">
        <f>_xlfn.XLOOKUP(tbl_Data[[#This Row],[Kundnr]],tbl_Kunder[Kundnr],tbl_Kunder[Region])</f>
        <v>Syd</v>
      </c>
      <c r="L914" t="str">
        <f>_xlfn.XLOOKUP(tbl_Data[[#This Row],[Kundnr]],tbl_Kunder[Kundnr],tbl_Kunder[Kundansvarig])</f>
        <v>Clint Billton</v>
      </c>
    </row>
    <row r="915" spans="1:12" x14ac:dyDescent="0.25">
      <c r="A915" s="1">
        <v>45162</v>
      </c>
      <c r="B915">
        <v>1003</v>
      </c>
      <c r="C915" t="s">
        <v>20</v>
      </c>
      <c r="D915" t="s">
        <v>15</v>
      </c>
      <c r="E915" t="s">
        <v>12</v>
      </c>
      <c r="F915">
        <v>18</v>
      </c>
      <c r="G915" s="2">
        <v>29484</v>
      </c>
      <c r="H915" s="2">
        <v>14220</v>
      </c>
      <c r="I915" t="str">
        <f>_xlfn.XLOOKUP(tbl_Data[[#This Row],[Kundnr]],tbl_Kunder[Kundnr],tbl_Kunder[Kundnamn])</f>
        <v>Vårdia AB</v>
      </c>
      <c r="J915" t="str">
        <f>_xlfn.XLOOKUP(tbl_Data[[#This Row],[Kundnr]],tbl_Kunder[Kundnr],tbl_Kunder[Kundkategori])</f>
        <v>Offentligt</v>
      </c>
      <c r="K915" t="str">
        <f>_xlfn.XLOOKUP(tbl_Data[[#This Row],[Kundnr]],tbl_Kunder[Kundnr],tbl_Kunder[Region])</f>
        <v>Syd</v>
      </c>
      <c r="L915" t="str">
        <f>_xlfn.XLOOKUP(tbl_Data[[#This Row],[Kundnr]],tbl_Kunder[Kundnr],tbl_Kunder[Kundansvarig])</f>
        <v>Clint Billton</v>
      </c>
    </row>
    <row r="916" spans="1:12" x14ac:dyDescent="0.25">
      <c r="A916" s="1">
        <v>45536</v>
      </c>
      <c r="B916">
        <v>1001</v>
      </c>
      <c r="C916" t="s">
        <v>6</v>
      </c>
      <c r="D916" t="s">
        <v>7</v>
      </c>
      <c r="E916" t="s">
        <v>8</v>
      </c>
      <c r="F916">
        <v>18</v>
      </c>
      <c r="G916" s="2">
        <v>23659.200000000001</v>
      </c>
      <c r="H916" s="2">
        <v>12859.2</v>
      </c>
      <c r="I916" t="str">
        <f>_xlfn.XLOOKUP(tbl_Data[[#This Row],[Kundnr]],tbl_Kunder[Kundnr],tbl_Kunder[Kundnamn])</f>
        <v>Telefonera Mera AB</v>
      </c>
      <c r="J916" t="str">
        <f>_xlfn.XLOOKUP(tbl_Data[[#This Row],[Kundnr]],tbl_Kunder[Kundnr],tbl_Kunder[Kundkategori])</f>
        <v>IT- och telecom</v>
      </c>
      <c r="K916" t="str">
        <f>_xlfn.XLOOKUP(tbl_Data[[#This Row],[Kundnr]],tbl_Kunder[Kundnr],tbl_Kunder[Region])</f>
        <v>Väst</v>
      </c>
      <c r="L916" t="str">
        <f>_xlfn.XLOOKUP(tbl_Data[[#This Row],[Kundnr]],tbl_Kunder[Kundnr],tbl_Kunder[Kundansvarig])</f>
        <v>Mac Winson</v>
      </c>
    </row>
    <row r="917" spans="1:12" x14ac:dyDescent="0.25">
      <c r="A917" s="1">
        <v>45464</v>
      </c>
      <c r="B917">
        <v>1004</v>
      </c>
      <c r="C917" t="s">
        <v>14</v>
      </c>
      <c r="D917" t="s">
        <v>15</v>
      </c>
      <c r="E917" t="s">
        <v>16</v>
      </c>
      <c r="F917">
        <v>17</v>
      </c>
      <c r="G917" s="2">
        <v>23936</v>
      </c>
      <c r="H917" s="2">
        <v>11424</v>
      </c>
      <c r="I917" t="str">
        <f>_xlfn.XLOOKUP(tbl_Data[[#This Row],[Kundnr]],tbl_Kunder[Kundnr],tbl_Kunder[Kundnamn])</f>
        <v>Mellerix AB</v>
      </c>
      <c r="J917" t="str">
        <f>_xlfn.XLOOKUP(tbl_Data[[#This Row],[Kundnr]],tbl_Kunder[Kundnr],tbl_Kunder[Kundkategori])</f>
        <v>Tillverkning</v>
      </c>
      <c r="K917" t="str">
        <f>_xlfn.XLOOKUP(tbl_Data[[#This Row],[Kundnr]],tbl_Kunder[Kundnr],tbl_Kunder[Region])</f>
        <v>Syd</v>
      </c>
      <c r="L917" t="str">
        <f>_xlfn.XLOOKUP(tbl_Data[[#This Row],[Kundnr]],tbl_Kunder[Kundnr],tbl_Kunder[Kundansvarig])</f>
        <v>Manne Faktursson</v>
      </c>
    </row>
    <row r="918" spans="1:12" x14ac:dyDescent="0.25">
      <c r="A918" s="1">
        <v>44976</v>
      </c>
      <c r="B918">
        <v>1001</v>
      </c>
      <c r="C918" t="s">
        <v>14</v>
      </c>
      <c r="D918" t="s">
        <v>15</v>
      </c>
      <c r="E918" t="s">
        <v>8</v>
      </c>
      <c r="F918">
        <v>14</v>
      </c>
      <c r="G918" s="2">
        <v>18995.200000000004</v>
      </c>
      <c r="H918" s="2">
        <v>8691.2000000000044</v>
      </c>
      <c r="I918" t="str">
        <f>_xlfn.XLOOKUP(tbl_Data[[#This Row],[Kundnr]],tbl_Kunder[Kundnr],tbl_Kunder[Kundnamn])</f>
        <v>Telefonera Mera AB</v>
      </c>
      <c r="J918" t="str">
        <f>_xlfn.XLOOKUP(tbl_Data[[#This Row],[Kundnr]],tbl_Kunder[Kundnr],tbl_Kunder[Kundkategori])</f>
        <v>IT- och telecom</v>
      </c>
      <c r="K918" t="str">
        <f>_xlfn.XLOOKUP(tbl_Data[[#This Row],[Kundnr]],tbl_Kunder[Kundnr],tbl_Kunder[Region])</f>
        <v>Väst</v>
      </c>
      <c r="L918" t="str">
        <f>_xlfn.XLOOKUP(tbl_Data[[#This Row],[Kundnr]],tbl_Kunder[Kundnr],tbl_Kunder[Kundansvarig])</f>
        <v>Mac Winson</v>
      </c>
    </row>
    <row r="919" spans="1:12" x14ac:dyDescent="0.25">
      <c r="A919" s="1">
        <v>44928</v>
      </c>
      <c r="B919">
        <v>1009</v>
      </c>
      <c r="C919" t="s">
        <v>14</v>
      </c>
      <c r="D919" t="s">
        <v>15</v>
      </c>
      <c r="E919" t="s">
        <v>16</v>
      </c>
      <c r="F919">
        <v>19</v>
      </c>
      <c r="G919" s="2">
        <v>23347.200000000001</v>
      </c>
      <c r="H919" s="2">
        <v>9363.2000000000007</v>
      </c>
      <c r="I919" t="str">
        <f>_xlfn.XLOOKUP(tbl_Data[[#This Row],[Kundnr]],tbl_Kunder[Kundnr],tbl_Kunder[Kundnamn])</f>
        <v>Bollberga AB</v>
      </c>
      <c r="J919" t="str">
        <f>_xlfn.XLOOKUP(tbl_Data[[#This Row],[Kundnr]],tbl_Kunder[Kundnr],tbl_Kunder[Kundkategori])</f>
        <v>Tillverkning</v>
      </c>
      <c r="K919" t="str">
        <f>_xlfn.XLOOKUP(tbl_Data[[#This Row],[Kundnr]],tbl_Kunder[Kundnr],tbl_Kunder[Region])</f>
        <v>Öst</v>
      </c>
      <c r="L919" t="str">
        <f>_xlfn.XLOOKUP(tbl_Data[[#This Row],[Kundnr]],tbl_Kunder[Kundnr],tbl_Kunder[Kundansvarig])</f>
        <v>Manne Faktursson</v>
      </c>
    </row>
    <row r="920" spans="1:12" x14ac:dyDescent="0.25">
      <c r="A920" s="1">
        <v>45445</v>
      </c>
      <c r="B920">
        <v>1010</v>
      </c>
      <c r="C920" t="s">
        <v>14</v>
      </c>
      <c r="D920" t="s">
        <v>15</v>
      </c>
      <c r="E920" t="s">
        <v>17</v>
      </c>
      <c r="F920">
        <v>13</v>
      </c>
      <c r="G920" s="2">
        <v>13145.6</v>
      </c>
      <c r="H920" s="2">
        <v>3577.6000000000004</v>
      </c>
      <c r="I920" t="str">
        <f>_xlfn.XLOOKUP(tbl_Data[[#This Row],[Kundnr]],tbl_Kunder[Kundnr],tbl_Kunder[Kundnamn])</f>
        <v>Trollerilådan AB</v>
      </c>
      <c r="J920" t="str">
        <f>_xlfn.XLOOKUP(tbl_Data[[#This Row],[Kundnr]],tbl_Kunder[Kundnr],tbl_Kunder[Kundkategori])</f>
        <v>Livsmedel</v>
      </c>
      <c r="K920" t="str">
        <f>_xlfn.XLOOKUP(tbl_Data[[#This Row],[Kundnr]],tbl_Kunder[Kundnr],tbl_Kunder[Region])</f>
        <v>Syd</v>
      </c>
      <c r="L920" t="str">
        <f>_xlfn.XLOOKUP(tbl_Data[[#This Row],[Kundnr]],tbl_Kunder[Kundnr],tbl_Kunder[Kundansvarig])</f>
        <v>Malte Svensson</v>
      </c>
    </row>
    <row r="921" spans="1:12" x14ac:dyDescent="0.25">
      <c r="A921" s="1">
        <v>45498</v>
      </c>
      <c r="B921">
        <v>1004</v>
      </c>
      <c r="C921" t="s">
        <v>19</v>
      </c>
      <c r="D921" t="s">
        <v>7</v>
      </c>
      <c r="E921" t="s">
        <v>16</v>
      </c>
      <c r="F921">
        <v>10</v>
      </c>
      <c r="G921" s="2">
        <v>12760</v>
      </c>
      <c r="H921" s="2">
        <v>5960</v>
      </c>
      <c r="I921" t="str">
        <f>_xlfn.XLOOKUP(tbl_Data[[#This Row],[Kundnr]],tbl_Kunder[Kundnr],tbl_Kunder[Kundnamn])</f>
        <v>Mellerix AB</v>
      </c>
      <c r="J921" t="str">
        <f>_xlfn.XLOOKUP(tbl_Data[[#This Row],[Kundnr]],tbl_Kunder[Kundnr],tbl_Kunder[Kundkategori])</f>
        <v>Tillverkning</v>
      </c>
      <c r="K921" t="str">
        <f>_xlfn.XLOOKUP(tbl_Data[[#This Row],[Kundnr]],tbl_Kunder[Kundnr],tbl_Kunder[Region])</f>
        <v>Syd</v>
      </c>
      <c r="L921" t="str">
        <f>_xlfn.XLOOKUP(tbl_Data[[#This Row],[Kundnr]],tbl_Kunder[Kundnr],tbl_Kunder[Kundansvarig])</f>
        <v>Manne Faktursson</v>
      </c>
    </row>
    <row r="922" spans="1:12" x14ac:dyDescent="0.25">
      <c r="A922" s="1">
        <v>45378</v>
      </c>
      <c r="B922">
        <v>1001</v>
      </c>
      <c r="C922" t="s">
        <v>21</v>
      </c>
      <c r="D922" t="s">
        <v>7</v>
      </c>
      <c r="E922" t="s">
        <v>8</v>
      </c>
      <c r="F922">
        <v>24</v>
      </c>
      <c r="G922" s="2">
        <v>27475.199999999997</v>
      </c>
      <c r="H922" s="2">
        <v>10963.199999999997</v>
      </c>
      <c r="I922" t="str">
        <f>_xlfn.XLOOKUP(tbl_Data[[#This Row],[Kundnr]],tbl_Kunder[Kundnr],tbl_Kunder[Kundnamn])</f>
        <v>Telefonera Mera AB</v>
      </c>
      <c r="J922" t="str">
        <f>_xlfn.XLOOKUP(tbl_Data[[#This Row],[Kundnr]],tbl_Kunder[Kundnr],tbl_Kunder[Kundkategori])</f>
        <v>IT- och telecom</v>
      </c>
      <c r="K922" t="str">
        <f>_xlfn.XLOOKUP(tbl_Data[[#This Row],[Kundnr]],tbl_Kunder[Kundnr],tbl_Kunder[Region])</f>
        <v>Väst</v>
      </c>
      <c r="L922" t="str">
        <f>_xlfn.XLOOKUP(tbl_Data[[#This Row],[Kundnr]],tbl_Kunder[Kundnr],tbl_Kunder[Kundansvarig])</f>
        <v>Mac Winson</v>
      </c>
    </row>
    <row r="923" spans="1:12" x14ac:dyDescent="0.25">
      <c r="A923" s="1">
        <v>45279</v>
      </c>
      <c r="B923">
        <v>1011</v>
      </c>
      <c r="C923" t="s">
        <v>10</v>
      </c>
      <c r="D923" t="s">
        <v>7</v>
      </c>
      <c r="E923" t="s">
        <v>12</v>
      </c>
      <c r="F923">
        <v>13</v>
      </c>
      <c r="G923" s="2">
        <v>12355.199999999999</v>
      </c>
      <c r="H923" s="2">
        <v>3723.1999999999989</v>
      </c>
      <c r="I923" t="str">
        <f>_xlfn.XLOOKUP(tbl_Data[[#This Row],[Kundnr]],tbl_Kunder[Kundnr],tbl_Kunder[Kundnamn])</f>
        <v>Skolia AB</v>
      </c>
      <c r="J923" t="str">
        <f>_xlfn.XLOOKUP(tbl_Data[[#This Row],[Kundnr]],tbl_Kunder[Kundnr],tbl_Kunder[Kundkategori])</f>
        <v>Offentligt</v>
      </c>
      <c r="K923" t="str">
        <f>_xlfn.XLOOKUP(tbl_Data[[#This Row],[Kundnr]],tbl_Kunder[Kundnr],tbl_Kunder[Region])</f>
        <v>Öst</v>
      </c>
      <c r="L923" t="str">
        <f>_xlfn.XLOOKUP(tbl_Data[[#This Row],[Kundnr]],tbl_Kunder[Kundnr],tbl_Kunder[Kundansvarig])</f>
        <v>Clint Billton</v>
      </c>
    </row>
    <row r="924" spans="1:12" x14ac:dyDescent="0.25">
      <c r="A924" s="1">
        <v>45229</v>
      </c>
      <c r="B924">
        <v>1004</v>
      </c>
      <c r="C924" t="s">
        <v>21</v>
      </c>
      <c r="D924" t="s">
        <v>7</v>
      </c>
      <c r="E924" t="s">
        <v>16</v>
      </c>
      <c r="F924">
        <v>19</v>
      </c>
      <c r="G924" s="2">
        <v>22572</v>
      </c>
      <c r="H924" s="2">
        <v>9500</v>
      </c>
      <c r="I924" t="str">
        <f>_xlfn.XLOOKUP(tbl_Data[[#This Row],[Kundnr]],tbl_Kunder[Kundnr],tbl_Kunder[Kundnamn])</f>
        <v>Mellerix AB</v>
      </c>
      <c r="J924" t="str">
        <f>_xlfn.XLOOKUP(tbl_Data[[#This Row],[Kundnr]],tbl_Kunder[Kundnr],tbl_Kunder[Kundkategori])</f>
        <v>Tillverkning</v>
      </c>
      <c r="K924" t="str">
        <f>_xlfn.XLOOKUP(tbl_Data[[#This Row],[Kundnr]],tbl_Kunder[Kundnr],tbl_Kunder[Region])</f>
        <v>Syd</v>
      </c>
      <c r="L924" t="str">
        <f>_xlfn.XLOOKUP(tbl_Data[[#This Row],[Kundnr]],tbl_Kunder[Kundnr],tbl_Kunder[Kundansvarig])</f>
        <v>Manne Faktursson</v>
      </c>
    </row>
    <row r="925" spans="1:12" x14ac:dyDescent="0.25">
      <c r="A925" s="1">
        <v>44979</v>
      </c>
      <c r="B925">
        <v>1001</v>
      </c>
      <c r="C925" t="s">
        <v>21</v>
      </c>
      <c r="D925" t="s">
        <v>7</v>
      </c>
      <c r="E925" t="s">
        <v>8</v>
      </c>
      <c r="F925">
        <v>28</v>
      </c>
      <c r="G925" s="2">
        <v>32054.399999999998</v>
      </c>
      <c r="H925" s="2">
        <v>12790.399999999998</v>
      </c>
      <c r="I925" t="str">
        <f>_xlfn.XLOOKUP(tbl_Data[[#This Row],[Kundnr]],tbl_Kunder[Kundnr],tbl_Kunder[Kundnamn])</f>
        <v>Telefonera Mera AB</v>
      </c>
      <c r="J925" t="str">
        <f>_xlfn.XLOOKUP(tbl_Data[[#This Row],[Kundnr]],tbl_Kunder[Kundnr],tbl_Kunder[Kundkategori])</f>
        <v>IT- och telecom</v>
      </c>
      <c r="K925" t="str">
        <f>_xlfn.XLOOKUP(tbl_Data[[#This Row],[Kundnr]],tbl_Kunder[Kundnr],tbl_Kunder[Region])</f>
        <v>Väst</v>
      </c>
      <c r="L925" t="str">
        <f>_xlfn.XLOOKUP(tbl_Data[[#This Row],[Kundnr]],tbl_Kunder[Kundnr],tbl_Kunder[Kundansvarig])</f>
        <v>Mac Winson</v>
      </c>
    </row>
    <row r="926" spans="1:12" x14ac:dyDescent="0.25">
      <c r="A926" s="1">
        <v>45080</v>
      </c>
      <c r="B926">
        <v>1005</v>
      </c>
      <c r="C926" t="s">
        <v>14</v>
      </c>
      <c r="D926" t="s">
        <v>15</v>
      </c>
      <c r="E926" t="s">
        <v>8</v>
      </c>
      <c r="F926">
        <v>18</v>
      </c>
      <c r="G926" s="2">
        <v>23731.200000000001</v>
      </c>
      <c r="H926" s="2">
        <v>10483.200000000001</v>
      </c>
      <c r="I926" t="str">
        <f>_xlfn.XLOOKUP(tbl_Data[[#This Row],[Kundnr]],tbl_Kunder[Kundnr],tbl_Kunder[Kundnamn])</f>
        <v>Prefolkia AB</v>
      </c>
      <c r="J926" t="str">
        <f>_xlfn.XLOOKUP(tbl_Data[[#This Row],[Kundnr]],tbl_Kunder[Kundnr],tbl_Kunder[Kundkategori])</f>
        <v>IT- och telecom</v>
      </c>
      <c r="K926" t="str">
        <f>_xlfn.XLOOKUP(tbl_Data[[#This Row],[Kundnr]],tbl_Kunder[Kundnr],tbl_Kunder[Region])</f>
        <v>Öst</v>
      </c>
      <c r="L926" t="str">
        <f>_xlfn.XLOOKUP(tbl_Data[[#This Row],[Kundnr]],tbl_Kunder[Kundnr],tbl_Kunder[Kundansvarig])</f>
        <v>Mac Winson</v>
      </c>
    </row>
    <row r="927" spans="1:12" x14ac:dyDescent="0.25">
      <c r="A927" s="1">
        <v>45048</v>
      </c>
      <c r="B927">
        <v>1003</v>
      </c>
      <c r="C927" t="s">
        <v>10</v>
      </c>
      <c r="D927" t="s">
        <v>7</v>
      </c>
      <c r="E927" t="s">
        <v>12</v>
      </c>
      <c r="F927">
        <v>15</v>
      </c>
      <c r="G927" s="2">
        <v>15120</v>
      </c>
      <c r="H927" s="2">
        <v>5160</v>
      </c>
      <c r="I927" t="str">
        <f>_xlfn.XLOOKUP(tbl_Data[[#This Row],[Kundnr]],tbl_Kunder[Kundnr],tbl_Kunder[Kundnamn])</f>
        <v>Vårdia AB</v>
      </c>
      <c r="J927" t="str">
        <f>_xlfn.XLOOKUP(tbl_Data[[#This Row],[Kundnr]],tbl_Kunder[Kundnr],tbl_Kunder[Kundkategori])</f>
        <v>Offentligt</v>
      </c>
      <c r="K927" t="str">
        <f>_xlfn.XLOOKUP(tbl_Data[[#This Row],[Kundnr]],tbl_Kunder[Kundnr],tbl_Kunder[Region])</f>
        <v>Syd</v>
      </c>
      <c r="L927" t="str">
        <f>_xlfn.XLOOKUP(tbl_Data[[#This Row],[Kundnr]],tbl_Kunder[Kundnr],tbl_Kunder[Kundansvarig])</f>
        <v>Clint Billton</v>
      </c>
    </row>
    <row r="928" spans="1:12" x14ac:dyDescent="0.25">
      <c r="A928" s="1">
        <v>44992</v>
      </c>
      <c r="B928">
        <v>1011</v>
      </c>
      <c r="C928" t="s">
        <v>10</v>
      </c>
      <c r="D928" t="s">
        <v>7</v>
      </c>
      <c r="E928" t="s">
        <v>12</v>
      </c>
      <c r="F928">
        <v>4</v>
      </c>
      <c r="G928" s="2">
        <v>3801.6</v>
      </c>
      <c r="H928" s="2">
        <v>1145.5999999999999</v>
      </c>
      <c r="I928" t="str">
        <f>_xlfn.XLOOKUP(tbl_Data[[#This Row],[Kundnr]],tbl_Kunder[Kundnr],tbl_Kunder[Kundnamn])</f>
        <v>Skolia AB</v>
      </c>
      <c r="J928" t="str">
        <f>_xlfn.XLOOKUP(tbl_Data[[#This Row],[Kundnr]],tbl_Kunder[Kundnr],tbl_Kunder[Kundkategori])</f>
        <v>Offentligt</v>
      </c>
      <c r="K928" t="str">
        <f>_xlfn.XLOOKUP(tbl_Data[[#This Row],[Kundnr]],tbl_Kunder[Kundnr],tbl_Kunder[Region])</f>
        <v>Öst</v>
      </c>
      <c r="L928" t="str">
        <f>_xlfn.XLOOKUP(tbl_Data[[#This Row],[Kundnr]],tbl_Kunder[Kundnr],tbl_Kunder[Kundansvarig])</f>
        <v>Clint Billton</v>
      </c>
    </row>
    <row r="929" spans="1:12" x14ac:dyDescent="0.25">
      <c r="A929" s="1">
        <v>45301</v>
      </c>
      <c r="B929">
        <v>1001</v>
      </c>
      <c r="C929" t="s">
        <v>14</v>
      </c>
      <c r="D929" t="s">
        <v>15</v>
      </c>
      <c r="E929" t="s">
        <v>8</v>
      </c>
      <c r="F929">
        <v>14</v>
      </c>
      <c r="G929" s="2">
        <v>18995.200000000004</v>
      </c>
      <c r="H929" s="2">
        <v>8691.2000000000044</v>
      </c>
      <c r="I929" t="str">
        <f>_xlfn.XLOOKUP(tbl_Data[[#This Row],[Kundnr]],tbl_Kunder[Kundnr],tbl_Kunder[Kundnamn])</f>
        <v>Telefonera Mera AB</v>
      </c>
      <c r="J929" t="str">
        <f>_xlfn.XLOOKUP(tbl_Data[[#This Row],[Kundnr]],tbl_Kunder[Kundnr],tbl_Kunder[Kundkategori])</f>
        <v>IT- och telecom</v>
      </c>
      <c r="K929" t="str">
        <f>_xlfn.XLOOKUP(tbl_Data[[#This Row],[Kundnr]],tbl_Kunder[Kundnr],tbl_Kunder[Region])</f>
        <v>Väst</v>
      </c>
      <c r="L929" t="str">
        <f>_xlfn.XLOOKUP(tbl_Data[[#This Row],[Kundnr]],tbl_Kunder[Kundnr],tbl_Kunder[Kundansvarig])</f>
        <v>Mac Winson</v>
      </c>
    </row>
    <row r="930" spans="1:12" x14ac:dyDescent="0.25">
      <c r="A930" s="1">
        <v>45386</v>
      </c>
      <c r="B930">
        <v>1004</v>
      </c>
      <c r="C930" t="s">
        <v>20</v>
      </c>
      <c r="D930" t="s">
        <v>15</v>
      </c>
      <c r="E930" t="s">
        <v>16</v>
      </c>
      <c r="F930">
        <v>18</v>
      </c>
      <c r="G930" s="2">
        <v>30888.000000000004</v>
      </c>
      <c r="H930" s="2">
        <v>15624.000000000004</v>
      </c>
      <c r="I930" t="str">
        <f>_xlfn.XLOOKUP(tbl_Data[[#This Row],[Kundnr]],tbl_Kunder[Kundnr],tbl_Kunder[Kundnamn])</f>
        <v>Mellerix AB</v>
      </c>
      <c r="J930" t="str">
        <f>_xlfn.XLOOKUP(tbl_Data[[#This Row],[Kundnr]],tbl_Kunder[Kundnr],tbl_Kunder[Kundkategori])</f>
        <v>Tillverkning</v>
      </c>
      <c r="K930" t="str">
        <f>_xlfn.XLOOKUP(tbl_Data[[#This Row],[Kundnr]],tbl_Kunder[Kundnr],tbl_Kunder[Region])</f>
        <v>Syd</v>
      </c>
      <c r="L930" t="str">
        <f>_xlfn.XLOOKUP(tbl_Data[[#This Row],[Kundnr]],tbl_Kunder[Kundnr],tbl_Kunder[Kundansvarig])</f>
        <v>Manne Faktursson</v>
      </c>
    </row>
    <row r="931" spans="1:12" x14ac:dyDescent="0.25">
      <c r="A931" s="1">
        <v>45043</v>
      </c>
      <c r="B931">
        <v>1008</v>
      </c>
      <c r="C931" t="s">
        <v>21</v>
      </c>
      <c r="D931" t="s">
        <v>7</v>
      </c>
      <c r="E931" t="s">
        <v>17</v>
      </c>
      <c r="F931">
        <v>11</v>
      </c>
      <c r="G931" s="2">
        <v>11880</v>
      </c>
      <c r="H931" s="2">
        <v>4312</v>
      </c>
      <c r="I931" t="str">
        <f>_xlfn.XLOOKUP(tbl_Data[[#This Row],[Kundnr]],tbl_Kunder[Kundnr],tbl_Kunder[Kundnamn])</f>
        <v>Rödtand AB</v>
      </c>
      <c r="J931" t="str">
        <f>_xlfn.XLOOKUP(tbl_Data[[#This Row],[Kundnr]],tbl_Kunder[Kundnr],tbl_Kunder[Kundkategori])</f>
        <v>Livsmedel</v>
      </c>
      <c r="K931" t="str">
        <f>_xlfn.XLOOKUP(tbl_Data[[#This Row],[Kundnr]],tbl_Kunder[Kundnr],tbl_Kunder[Region])</f>
        <v>Väst</v>
      </c>
      <c r="L931" t="str">
        <f>_xlfn.XLOOKUP(tbl_Data[[#This Row],[Kundnr]],tbl_Kunder[Kundnr],tbl_Kunder[Kundansvarig])</f>
        <v>Malte Svensson</v>
      </c>
    </row>
    <row r="932" spans="1:12" x14ac:dyDescent="0.25">
      <c r="A932" s="1">
        <v>45599</v>
      </c>
      <c r="B932">
        <v>1006</v>
      </c>
      <c r="C932" t="s">
        <v>14</v>
      </c>
      <c r="D932" t="s">
        <v>15</v>
      </c>
      <c r="E932" t="s">
        <v>17</v>
      </c>
      <c r="F932">
        <v>13</v>
      </c>
      <c r="G932" s="2">
        <v>14976</v>
      </c>
      <c r="H932" s="2">
        <v>5408</v>
      </c>
      <c r="I932" t="str">
        <f>_xlfn.XLOOKUP(tbl_Data[[#This Row],[Kundnr]],tbl_Kunder[Kundnr],tbl_Kunder[Kundnamn])</f>
        <v>Allcto AB</v>
      </c>
      <c r="J932" t="str">
        <f>_xlfn.XLOOKUP(tbl_Data[[#This Row],[Kundnr]],tbl_Kunder[Kundnr],tbl_Kunder[Kundkategori])</f>
        <v>Livsmedel</v>
      </c>
      <c r="K932" t="str">
        <f>_xlfn.XLOOKUP(tbl_Data[[#This Row],[Kundnr]],tbl_Kunder[Kundnr],tbl_Kunder[Region])</f>
        <v>Öst</v>
      </c>
      <c r="L932" t="str">
        <f>_xlfn.XLOOKUP(tbl_Data[[#This Row],[Kundnr]],tbl_Kunder[Kundnr],tbl_Kunder[Kundansvarig])</f>
        <v>Malte Svensson</v>
      </c>
    </row>
    <row r="933" spans="1:12" x14ac:dyDescent="0.25">
      <c r="A933" s="1">
        <v>45052</v>
      </c>
      <c r="B933">
        <v>1005</v>
      </c>
      <c r="C933" t="s">
        <v>21</v>
      </c>
      <c r="D933" t="s">
        <v>7</v>
      </c>
      <c r="E933" t="s">
        <v>8</v>
      </c>
      <c r="F933">
        <v>13</v>
      </c>
      <c r="G933" s="2">
        <v>14461.2</v>
      </c>
      <c r="H933" s="2">
        <v>5517.2000000000007</v>
      </c>
      <c r="I933" t="str">
        <f>_xlfn.XLOOKUP(tbl_Data[[#This Row],[Kundnr]],tbl_Kunder[Kundnr],tbl_Kunder[Kundnamn])</f>
        <v>Prefolkia AB</v>
      </c>
      <c r="J933" t="str">
        <f>_xlfn.XLOOKUP(tbl_Data[[#This Row],[Kundnr]],tbl_Kunder[Kundnr],tbl_Kunder[Kundkategori])</f>
        <v>IT- och telecom</v>
      </c>
      <c r="K933" t="str">
        <f>_xlfn.XLOOKUP(tbl_Data[[#This Row],[Kundnr]],tbl_Kunder[Kundnr],tbl_Kunder[Region])</f>
        <v>Öst</v>
      </c>
      <c r="L933" t="str">
        <f>_xlfn.XLOOKUP(tbl_Data[[#This Row],[Kundnr]],tbl_Kunder[Kundnr],tbl_Kunder[Kundansvarig])</f>
        <v>Mac Winson</v>
      </c>
    </row>
    <row r="934" spans="1:12" x14ac:dyDescent="0.25">
      <c r="A934" s="1">
        <v>45007</v>
      </c>
      <c r="B934">
        <v>1003</v>
      </c>
      <c r="C934" t="s">
        <v>20</v>
      </c>
      <c r="D934" t="s">
        <v>15</v>
      </c>
      <c r="E934" t="s">
        <v>12</v>
      </c>
      <c r="F934">
        <v>11</v>
      </c>
      <c r="G934" s="2">
        <v>18018</v>
      </c>
      <c r="H934" s="2">
        <v>8690</v>
      </c>
      <c r="I934" t="str">
        <f>_xlfn.XLOOKUP(tbl_Data[[#This Row],[Kundnr]],tbl_Kunder[Kundnr],tbl_Kunder[Kundnamn])</f>
        <v>Vårdia AB</v>
      </c>
      <c r="J934" t="str">
        <f>_xlfn.XLOOKUP(tbl_Data[[#This Row],[Kundnr]],tbl_Kunder[Kundnr],tbl_Kunder[Kundkategori])</f>
        <v>Offentligt</v>
      </c>
      <c r="K934" t="str">
        <f>_xlfn.XLOOKUP(tbl_Data[[#This Row],[Kundnr]],tbl_Kunder[Kundnr],tbl_Kunder[Region])</f>
        <v>Syd</v>
      </c>
      <c r="L934" t="str">
        <f>_xlfn.XLOOKUP(tbl_Data[[#This Row],[Kundnr]],tbl_Kunder[Kundnr],tbl_Kunder[Kundansvarig])</f>
        <v>Clint Billton</v>
      </c>
    </row>
    <row r="935" spans="1:12" x14ac:dyDescent="0.25">
      <c r="A935" s="1">
        <v>45435</v>
      </c>
      <c r="B935">
        <v>1010</v>
      </c>
      <c r="C935" t="s">
        <v>14</v>
      </c>
      <c r="D935" t="s">
        <v>15</v>
      </c>
      <c r="E935" t="s">
        <v>17</v>
      </c>
      <c r="F935">
        <v>14</v>
      </c>
      <c r="G935" s="2">
        <v>14156.800000000001</v>
      </c>
      <c r="H935" s="2">
        <v>3852.8000000000011</v>
      </c>
      <c r="I935" t="str">
        <f>_xlfn.XLOOKUP(tbl_Data[[#This Row],[Kundnr]],tbl_Kunder[Kundnr],tbl_Kunder[Kundnamn])</f>
        <v>Trollerilådan AB</v>
      </c>
      <c r="J935" t="str">
        <f>_xlfn.XLOOKUP(tbl_Data[[#This Row],[Kundnr]],tbl_Kunder[Kundnr],tbl_Kunder[Kundkategori])</f>
        <v>Livsmedel</v>
      </c>
      <c r="K935" t="str">
        <f>_xlfn.XLOOKUP(tbl_Data[[#This Row],[Kundnr]],tbl_Kunder[Kundnr],tbl_Kunder[Region])</f>
        <v>Syd</v>
      </c>
      <c r="L935" t="str">
        <f>_xlfn.XLOOKUP(tbl_Data[[#This Row],[Kundnr]],tbl_Kunder[Kundnr],tbl_Kunder[Kundansvarig])</f>
        <v>Malte Svensson</v>
      </c>
    </row>
    <row r="936" spans="1:12" x14ac:dyDescent="0.25">
      <c r="A936" s="1">
        <v>45348</v>
      </c>
      <c r="B936">
        <v>1005</v>
      </c>
      <c r="C936" t="s">
        <v>10</v>
      </c>
      <c r="D936" t="s">
        <v>7</v>
      </c>
      <c r="E936" t="s">
        <v>8</v>
      </c>
      <c r="F936">
        <v>16</v>
      </c>
      <c r="G936" s="2">
        <v>15820.800000000001</v>
      </c>
      <c r="H936" s="2">
        <v>5196.8000000000011</v>
      </c>
      <c r="I936" t="str">
        <f>_xlfn.XLOOKUP(tbl_Data[[#This Row],[Kundnr]],tbl_Kunder[Kundnr],tbl_Kunder[Kundnamn])</f>
        <v>Prefolkia AB</v>
      </c>
      <c r="J936" t="str">
        <f>_xlfn.XLOOKUP(tbl_Data[[#This Row],[Kundnr]],tbl_Kunder[Kundnr],tbl_Kunder[Kundkategori])</f>
        <v>IT- och telecom</v>
      </c>
      <c r="K936" t="str">
        <f>_xlfn.XLOOKUP(tbl_Data[[#This Row],[Kundnr]],tbl_Kunder[Kundnr],tbl_Kunder[Region])</f>
        <v>Öst</v>
      </c>
      <c r="L936" t="str">
        <f>_xlfn.XLOOKUP(tbl_Data[[#This Row],[Kundnr]],tbl_Kunder[Kundnr],tbl_Kunder[Kundansvarig])</f>
        <v>Mac Winson</v>
      </c>
    </row>
    <row r="937" spans="1:12" x14ac:dyDescent="0.25">
      <c r="A937" s="1">
        <v>45240</v>
      </c>
      <c r="B937">
        <v>1002</v>
      </c>
      <c r="C937" t="s">
        <v>10</v>
      </c>
      <c r="D937" t="s">
        <v>7</v>
      </c>
      <c r="E937" t="s">
        <v>8</v>
      </c>
      <c r="F937">
        <v>17</v>
      </c>
      <c r="G937" s="2">
        <v>15504</v>
      </c>
      <c r="H937" s="2">
        <v>4216</v>
      </c>
      <c r="I937" t="str">
        <f>_xlfn.XLOOKUP(tbl_Data[[#This Row],[Kundnr]],tbl_Kunder[Kundnr],tbl_Kunder[Kundnamn])</f>
        <v>Brellboxy AB</v>
      </c>
      <c r="J937" t="str">
        <f>_xlfn.XLOOKUP(tbl_Data[[#This Row],[Kundnr]],tbl_Kunder[Kundnr],tbl_Kunder[Kundkategori])</f>
        <v>IT- och telecom</v>
      </c>
      <c r="K937" t="str">
        <f>_xlfn.XLOOKUP(tbl_Data[[#This Row],[Kundnr]],tbl_Kunder[Kundnr],tbl_Kunder[Region])</f>
        <v>Syd</v>
      </c>
      <c r="L937" t="str">
        <f>_xlfn.XLOOKUP(tbl_Data[[#This Row],[Kundnr]],tbl_Kunder[Kundnr],tbl_Kunder[Kundansvarig])</f>
        <v>Mac Winson</v>
      </c>
    </row>
    <row r="938" spans="1:12" x14ac:dyDescent="0.25">
      <c r="A938" s="1">
        <v>45281</v>
      </c>
      <c r="B938">
        <v>1005</v>
      </c>
      <c r="C938" t="s">
        <v>10</v>
      </c>
      <c r="D938" t="s">
        <v>7</v>
      </c>
      <c r="E938" t="s">
        <v>8</v>
      </c>
      <c r="F938">
        <v>12</v>
      </c>
      <c r="G938" s="2">
        <v>11865.6</v>
      </c>
      <c r="H938" s="2">
        <v>3897.6000000000004</v>
      </c>
      <c r="I938" t="str">
        <f>_xlfn.XLOOKUP(tbl_Data[[#This Row],[Kundnr]],tbl_Kunder[Kundnr],tbl_Kunder[Kundnamn])</f>
        <v>Prefolkia AB</v>
      </c>
      <c r="J938" t="str">
        <f>_xlfn.XLOOKUP(tbl_Data[[#This Row],[Kundnr]],tbl_Kunder[Kundnr],tbl_Kunder[Kundkategori])</f>
        <v>IT- och telecom</v>
      </c>
      <c r="K938" t="str">
        <f>_xlfn.XLOOKUP(tbl_Data[[#This Row],[Kundnr]],tbl_Kunder[Kundnr],tbl_Kunder[Region])</f>
        <v>Öst</v>
      </c>
      <c r="L938" t="str">
        <f>_xlfn.XLOOKUP(tbl_Data[[#This Row],[Kundnr]],tbl_Kunder[Kundnr],tbl_Kunder[Kundansvarig])</f>
        <v>Mac Winson</v>
      </c>
    </row>
    <row r="939" spans="1:12" x14ac:dyDescent="0.25">
      <c r="A939" s="1">
        <v>45400</v>
      </c>
      <c r="B939">
        <v>1005</v>
      </c>
      <c r="C939" t="s">
        <v>23</v>
      </c>
      <c r="D939" t="s">
        <v>15</v>
      </c>
      <c r="E939" t="s">
        <v>8</v>
      </c>
      <c r="F939">
        <v>16</v>
      </c>
      <c r="G939" s="2">
        <v>23072</v>
      </c>
      <c r="H939" s="2">
        <v>10912</v>
      </c>
      <c r="I939" t="str">
        <f>_xlfn.XLOOKUP(tbl_Data[[#This Row],[Kundnr]],tbl_Kunder[Kundnr],tbl_Kunder[Kundnamn])</f>
        <v>Prefolkia AB</v>
      </c>
      <c r="J939" t="str">
        <f>_xlfn.XLOOKUP(tbl_Data[[#This Row],[Kundnr]],tbl_Kunder[Kundnr],tbl_Kunder[Kundkategori])</f>
        <v>IT- och telecom</v>
      </c>
      <c r="K939" t="str">
        <f>_xlfn.XLOOKUP(tbl_Data[[#This Row],[Kundnr]],tbl_Kunder[Kundnr],tbl_Kunder[Region])</f>
        <v>Öst</v>
      </c>
      <c r="L939" t="str">
        <f>_xlfn.XLOOKUP(tbl_Data[[#This Row],[Kundnr]],tbl_Kunder[Kundnr],tbl_Kunder[Kundansvarig])</f>
        <v>Mac Winson</v>
      </c>
    </row>
    <row r="940" spans="1:12" x14ac:dyDescent="0.25">
      <c r="A940" s="1">
        <v>45315</v>
      </c>
      <c r="B940">
        <v>1002</v>
      </c>
      <c r="C940" t="s">
        <v>14</v>
      </c>
      <c r="D940" t="s">
        <v>15</v>
      </c>
      <c r="E940" t="s">
        <v>8</v>
      </c>
      <c r="F940">
        <v>1</v>
      </c>
      <c r="G940" s="2">
        <v>1216</v>
      </c>
      <c r="H940" s="2">
        <v>480</v>
      </c>
      <c r="I940" t="str">
        <f>_xlfn.XLOOKUP(tbl_Data[[#This Row],[Kundnr]],tbl_Kunder[Kundnr],tbl_Kunder[Kundnamn])</f>
        <v>Brellboxy AB</v>
      </c>
      <c r="J940" t="str">
        <f>_xlfn.XLOOKUP(tbl_Data[[#This Row],[Kundnr]],tbl_Kunder[Kundnr],tbl_Kunder[Kundkategori])</f>
        <v>IT- och telecom</v>
      </c>
      <c r="K940" t="str">
        <f>_xlfn.XLOOKUP(tbl_Data[[#This Row],[Kundnr]],tbl_Kunder[Kundnr],tbl_Kunder[Region])</f>
        <v>Syd</v>
      </c>
      <c r="L940" t="str">
        <f>_xlfn.XLOOKUP(tbl_Data[[#This Row],[Kundnr]],tbl_Kunder[Kundnr],tbl_Kunder[Kundansvarig])</f>
        <v>Mac Winson</v>
      </c>
    </row>
    <row r="941" spans="1:12" x14ac:dyDescent="0.25">
      <c r="A941" s="1">
        <v>45434</v>
      </c>
      <c r="B941">
        <v>1004</v>
      </c>
      <c r="C941" t="s">
        <v>21</v>
      </c>
      <c r="D941" t="s">
        <v>7</v>
      </c>
      <c r="E941" t="s">
        <v>16</v>
      </c>
      <c r="F941">
        <v>21</v>
      </c>
      <c r="G941" s="2">
        <v>24948</v>
      </c>
      <c r="H941" s="2">
        <v>10500</v>
      </c>
      <c r="I941" t="str">
        <f>_xlfn.XLOOKUP(tbl_Data[[#This Row],[Kundnr]],tbl_Kunder[Kundnr],tbl_Kunder[Kundnamn])</f>
        <v>Mellerix AB</v>
      </c>
      <c r="J941" t="str">
        <f>_xlfn.XLOOKUP(tbl_Data[[#This Row],[Kundnr]],tbl_Kunder[Kundnr],tbl_Kunder[Kundkategori])</f>
        <v>Tillverkning</v>
      </c>
      <c r="K941" t="str">
        <f>_xlfn.XLOOKUP(tbl_Data[[#This Row],[Kundnr]],tbl_Kunder[Kundnr],tbl_Kunder[Region])</f>
        <v>Syd</v>
      </c>
      <c r="L941" t="str">
        <f>_xlfn.XLOOKUP(tbl_Data[[#This Row],[Kundnr]],tbl_Kunder[Kundnr],tbl_Kunder[Kundansvarig])</f>
        <v>Manne Faktursson</v>
      </c>
    </row>
    <row r="942" spans="1:12" x14ac:dyDescent="0.25">
      <c r="A942" s="1">
        <v>45138</v>
      </c>
      <c r="B942">
        <v>1003</v>
      </c>
      <c r="C942" t="s">
        <v>10</v>
      </c>
      <c r="D942" t="s">
        <v>7</v>
      </c>
      <c r="E942" t="s">
        <v>12</v>
      </c>
      <c r="F942">
        <v>16</v>
      </c>
      <c r="G942" s="2">
        <v>16128</v>
      </c>
      <c r="H942" s="2">
        <v>5504</v>
      </c>
      <c r="I942" t="str">
        <f>_xlfn.XLOOKUP(tbl_Data[[#This Row],[Kundnr]],tbl_Kunder[Kundnr],tbl_Kunder[Kundnamn])</f>
        <v>Vårdia AB</v>
      </c>
      <c r="J942" t="str">
        <f>_xlfn.XLOOKUP(tbl_Data[[#This Row],[Kundnr]],tbl_Kunder[Kundnr],tbl_Kunder[Kundkategori])</f>
        <v>Offentligt</v>
      </c>
      <c r="K942" t="str">
        <f>_xlfn.XLOOKUP(tbl_Data[[#This Row],[Kundnr]],tbl_Kunder[Kundnr],tbl_Kunder[Region])</f>
        <v>Syd</v>
      </c>
      <c r="L942" t="str">
        <f>_xlfn.XLOOKUP(tbl_Data[[#This Row],[Kundnr]],tbl_Kunder[Kundnr],tbl_Kunder[Kundansvarig])</f>
        <v>Clint Billton</v>
      </c>
    </row>
    <row r="943" spans="1:12" x14ac:dyDescent="0.25">
      <c r="A943" s="1">
        <v>45289</v>
      </c>
      <c r="B943">
        <v>1007</v>
      </c>
      <c r="C943" t="s">
        <v>20</v>
      </c>
      <c r="D943" t="s">
        <v>15</v>
      </c>
      <c r="E943" t="s">
        <v>16</v>
      </c>
      <c r="F943">
        <v>13</v>
      </c>
      <c r="G943" s="2">
        <v>17238</v>
      </c>
      <c r="H943" s="2">
        <v>6214</v>
      </c>
      <c r="I943" t="str">
        <f>_xlfn.XLOOKUP(tbl_Data[[#This Row],[Kundnr]],tbl_Kunder[Kundnr],tbl_Kunder[Kundnamn])</f>
        <v>Rellaxion AB</v>
      </c>
      <c r="J943" t="str">
        <f>_xlfn.XLOOKUP(tbl_Data[[#This Row],[Kundnr]],tbl_Kunder[Kundnr],tbl_Kunder[Kundkategori])</f>
        <v>Tillverkning</v>
      </c>
      <c r="K943" t="str">
        <f>_xlfn.XLOOKUP(tbl_Data[[#This Row],[Kundnr]],tbl_Kunder[Kundnr],tbl_Kunder[Region])</f>
        <v>Väst</v>
      </c>
      <c r="L943" t="str">
        <f>_xlfn.XLOOKUP(tbl_Data[[#This Row],[Kundnr]],tbl_Kunder[Kundnr],tbl_Kunder[Kundansvarig])</f>
        <v>Manne Faktursson</v>
      </c>
    </row>
    <row r="944" spans="1:12" x14ac:dyDescent="0.25">
      <c r="A944" s="1">
        <v>45171</v>
      </c>
      <c r="B944">
        <v>1011</v>
      </c>
      <c r="C944" t="s">
        <v>20</v>
      </c>
      <c r="D944" t="s">
        <v>15</v>
      </c>
      <c r="E944" t="s">
        <v>12</v>
      </c>
      <c r="F944">
        <v>23</v>
      </c>
      <c r="G944" s="2">
        <v>35521.200000000004</v>
      </c>
      <c r="H944" s="2">
        <v>16017.200000000004</v>
      </c>
      <c r="I944" t="str">
        <f>_xlfn.XLOOKUP(tbl_Data[[#This Row],[Kundnr]],tbl_Kunder[Kundnr],tbl_Kunder[Kundnamn])</f>
        <v>Skolia AB</v>
      </c>
      <c r="J944" t="str">
        <f>_xlfn.XLOOKUP(tbl_Data[[#This Row],[Kundnr]],tbl_Kunder[Kundnr],tbl_Kunder[Kundkategori])</f>
        <v>Offentligt</v>
      </c>
      <c r="K944" t="str">
        <f>_xlfn.XLOOKUP(tbl_Data[[#This Row],[Kundnr]],tbl_Kunder[Kundnr],tbl_Kunder[Region])</f>
        <v>Öst</v>
      </c>
      <c r="L944" t="str">
        <f>_xlfn.XLOOKUP(tbl_Data[[#This Row],[Kundnr]],tbl_Kunder[Kundnr],tbl_Kunder[Kundansvarig])</f>
        <v>Clint Billton</v>
      </c>
    </row>
    <row r="945" spans="1:12" x14ac:dyDescent="0.25">
      <c r="A945" s="1">
        <v>45419</v>
      </c>
      <c r="B945">
        <v>1009</v>
      </c>
      <c r="C945" t="s">
        <v>10</v>
      </c>
      <c r="D945" t="s">
        <v>7</v>
      </c>
      <c r="E945" t="s">
        <v>16</v>
      </c>
      <c r="F945">
        <v>5</v>
      </c>
      <c r="G945" s="2">
        <v>4608</v>
      </c>
      <c r="H945" s="2">
        <v>1288</v>
      </c>
      <c r="I945" t="str">
        <f>_xlfn.XLOOKUP(tbl_Data[[#This Row],[Kundnr]],tbl_Kunder[Kundnr],tbl_Kunder[Kundnamn])</f>
        <v>Bollberga AB</v>
      </c>
      <c r="J945" t="str">
        <f>_xlfn.XLOOKUP(tbl_Data[[#This Row],[Kundnr]],tbl_Kunder[Kundnr],tbl_Kunder[Kundkategori])</f>
        <v>Tillverkning</v>
      </c>
      <c r="K945" t="str">
        <f>_xlfn.XLOOKUP(tbl_Data[[#This Row],[Kundnr]],tbl_Kunder[Kundnr],tbl_Kunder[Region])</f>
        <v>Öst</v>
      </c>
      <c r="L945" t="str">
        <f>_xlfn.XLOOKUP(tbl_Data[[#This Row],[Kundnr]],tbl_Kunder[Kundnr],tbl_Kunder[Kundansvarig])</f>
        <v>Manne Faktursson</v>
      </c>
    </row>
    <row r="946" spans="1:12" x14ac:dyDescent="0.25">
      <c r="A946" s="1">
        <v>45185</v>
      </c>
      <c r="B946">
        <v>1010</v>
      </c>
      <c r="C946" t="s">
        <v>20</v>
      </c>
      <c r="D946" t="s">
        <v>15</v>
      </c>
      <c r="E946" t="s">
        <v>17</v>
      </c>
      <c r="F946">
        <v>10</v>
      </c>
      <c r="G946" s="2">
        <v>12324</v>
      </c>
      <c r="H946" s="2">
        <v>3844</v>
      </c>
      <c r="I946" t="str">
        <f>_xlfn.XLOOKUP(tbl_Data[[#This Row],[Kundnr]],tbl_Kunder[Kundnr],tbl_Kunder[Kundnamn])</f>
        <v>Trollerilådan AB</v>
      </c>
      <c r="J946" t="str">
        <f>_xlfn.XLOOKUP(tbl_Data[[#This Row],[Kundnr]],tbl_Kunder[Kundnr],tbl_Kunder[Kundkategori])</f>
        <v>Livsmedel</v>
      </c>
      <c r="K946" t="str">
        <f>_xlfn.XLOOKUP(tbl_Data[[#This Row],[Kundnr]],tbl_Kunder[Kundnr],tbl_Kunder[Region])</f>
        <v>Syd</v>
      </c>
      <c r="L946" t="str">
        <f>_xlfn.XLOOKUP(tbl_Data[[#This Row],[Kundnr]],tbl_Kunder[Kundnr],tbl_Kunder[Kundansvarig])</f>
        <v>Malte Svensson</v>
      </c>
    </row>
    <row r="947" spans="1:12" x14ac:dyDescent="0.25">
      <c r="A947" s="1">
        <v>45087</v>
      </c>
      <c r="B947">
        <v>1005</v>
      </c>
      <c r="C947" t="s">
        <v>19</v>
      </c>
      <c r="D947" t="s">
        <v>7</v>
      </c>
      <c r="E947" t="s">
        <v>8</v>
      </c>
      <c r="F947">
        <v>8</v>
      </c>
      <c r="G947" s="2">
        <v>9558.4</v>
      </c>
      <c r="H947" s="2">
        <v>4118.3999999999996</v>
      </c>
      <c r="I947" t="str">
        <f>_xlfn.XLOOKUP(tbl_Data[[#This Row],[Kundnr]],tbl_Kunder[Kundnr],tbl_Kunder[Kundnamn])</f>
        <v>Prefolkia AB</v>
      </c>
      <c r="J947" t="str">
        <f>_xlfn.XLOOKUP(tbl_Data[[#This Row],[Kundnr]],tbl_Kunder[Kundnr],tbl_Kunder[Kundkategori])</f>
        <v>IT- och telecom</v>
      </c>
      <c r="K947" t="str">
        <f>_xlfn.XLOOKUP(tbl_Data[[#This Row],[Kundnr]],tbl_Kunder[Kundnr],tbl_Kunder[Region])</f>
        <v>Öst</v>
      </c>
      <c r="L947" t="str">
        <f>_xlfn.XLOOKUP(tbl_Data[[#This Row],[Kundnr]],tbl_Kunder[Kundnr],tbl_Kunder[Kundansvarig])</f>
        <v>Mac Winson</v>
      </c>
    </row>
    <row r="948" spans="1:12" x14ac:dyDescent="0.25">
      <c r="A948" s="1">
        <v>45117</v>
      </c>
      <c r="B948">
        <v>1003</v>
      </c>
      <c r="C948" t="s">
        <v>23</v>
      </c>
      <c r="D948" t="s">
        <v>15</v>
      </c>
      <c r="E948" t="s">
        <v>12</v>
      </c>
      <c r="F948">
        <v>30</v>
      </c>
      <c r="G948" s="2">
        <v>44100</v>
      </c>
      <c r="H948" s="2">
        <v>21300</v>
      </c>
      <c r="I948" t="str">
        <f>_xlfn.XLOOKUP(tbl_Data[[#This Row],[Kundnr]],tbl_Kunder[Kundnr],tbl_Kunder[Kundnamn])</f>
        <v>Vårdia AB</v>
      </c>
      <c r="J948" t="str">
        <f>_xlfn.XLOOKUP(tbl_Data[[#This Row],[Kundnr]],tbl_Kunder[Kundnr],tbl_Kunder[Kundkategori])</f>
        <v>Offentligt</v>
      </c>
      <c r="K948" t="str">
        <f>_xlfn.XLOOKUP(tbl_Data[[#This Row],[Kundnr]],tbl_Kunder[Kundnr],tbl_Kunder[Region])</f>
        <v>Syd</v>
      </c>
      <c r="L948" t="str">
        <f>_xlfn.XLOOKUP(tbl_Data[[#This Row],[Kundnr]],tbl_Kunder[Kundnr],tbl_Kunder[Kundansvarig])</f>
        <v>Clint Billton</v>
      </c>
    </row>
    <row r="949" spans="1:12" x14ac:dyDescent="0.25">
      <c r="A949" s="1">
        <v>45004</v>
      </c>
      <c r="B949">
        <v>1008</v>
      </c>
      <c r="C949" t="s">
        <v>21</v>
      </c>
      <c r="D949" t="s">
        <v>7</v>
      </c>
      <c r="E949" t="s">
        <v>17</v>
      </c>
      <c r="F949">
        <v>17</v>
      </c>
      <c r="G949" s="2">
        <v>18360</v>
      </c>
      <c r="H949" s="2">
        <v>6664</v>
      </c>
      <c r="I949" t="str">
        <f>_xlfn.XLOOKUP(tbl_Data[[#This Row],[Kundnr]],tbl_Kunder[Kundnr],tbl_Kunder[Kundnamn])</f>
        <v>Rödtand AB</v>
      </c>
      <c r="J949" t="str">
        <f>_xlfn.XLOOKUP(tbl_Data[[#This Row],[Kundnr]],tbl_Kunder[Kundnr],tbl_Kunder[Kundkategori])</f>
        <v>Livsmedel</v>
      </c>
      <c r="K949" t="str">
        <f>_xlfn.XLOOKUP(tbl_Data[[#This Row],[Kundnr]],tbl_Kunder[Kundnr],tbl_Kunder[Region])</f>
        <v>Väst</v>
      </c>
      <c r="L949" t="str">
        <f>_xlfn.XLOOKUP(tbl_Data[[#This Row],[Kundnr]],tbl_Kunder[Kundnr],tbl_Kunder[Kundansvarig])</f>
        <v>Malte Svensson</v>
      </c>
    </row>
    <row r="950" spans="1:12" x14ac:dyDescent="0.25">
      <c r="A950" s="1">
        <v>45466</v>
      </c>
      <c r="B950">
        <v>1009</v>
      </c>
      <c r="C950" t="s">
        <v>21</v>
      </c>
      <c r="D950" t="s">
        <v>7</v>
      </c>
      <c r="E950" t="s">
        <v>16</v>
      </c>
      <c r="F950">
        <v>11</v>
      </c>
      <c r="G950" s="2">
        <v>11404.8</v>
      </c>
      <c r="H950" s="2">
        <v>3836.7999999999993</v>
      </c>
      <c r="I950" t="str">
        <f>_xlfn.XLOOKUP(tbl_Data[[#This Row],[Kundnr]],tbl_Kunder[Kundnr],tbl_Kunder[Kundnamn])</f>
        <v>Bollberga AB</v>
      </c>
      <c r="J950" t="str">
        <f>_xlfn.XLOOKUP(tbl_Data[[#This Row],[Kundnr]],tbl_Kunder[Kundnr],tbl_Kunder[Kundkategori])</f>
        <v>Tillverkning</v>
      </c>
      <c r="K950" t="str">
        <f>_xlfn.XLOOKUP(tbl_Data[[#This Row],[Kundnr]],tbl_Kunder[Kundnr],tbl_Kunder[Region])</f>
        <v>Öst</v>
      </c>
      <c r="L950" t="str">
        <f>_xlfn.XLOOKUP(tbl_Data[[#This Row],[Kundnr]],tbl_Kunder[Kundnr],tbl_Kunder[Kundansvarig])</f>
        <v>Manne Faktursson</v>
      </c>
    </row>
    <row r="951" spans="1:12" x14ac:dyDescent="0.25">
      <c r="A951" s="1">
        <v>45028</v>
      </c>
      <c r="B951">
        <v>1001</v>
      </c>
      <c r="C951" t="s">
        <v>6</v>
      </c>
      <c r="D951" t="s">
        <v>7</v>
      </c>
      <c r="E951" t="s">
        <v>8</v>
      </c>
      <c r="F951">
        <v>4</v>
      </c>
      <c r="G951" s="2">
        <v>5257.6</v>
      </c>
      <c r="H951" s="2">
        <v>2857.6000000000004</v>
      </c>
      <c r="I951" t="str">
        <f>_xlfn.XLOOKUP(tbl_Data[[#This Row],[Kundnr]],tbl_Kunder[Kundnr],tbl_Kunder[Kundnamn])</f>
        <v>Telefonera Mera AB</v>
      </c>
      <c r="J951" t="str">
        <f>_xlfn.XLOOKUP(tbl_Data[[#This Row],[Kundnr]],tbl_Kunder[Kundnr],tbl_Kunder[Kundkategori])</f>
        <v>IT- och telecom</v>
      </c>
      <c r="K951" t="str">
        <f>_xlfn.XLOOKUP(tbl_Data[[#This Row],[Kundnr]],tbl_Kunder[Kundnr],tbl_Kunder[Region])</f>
        <v>Väst</v>
      </c>
      <c r="L951" t="str">
        <f>_xlfn.XLOOKUP(tbl_Data[[#This Row],[Kundnr]],tbl_Kunder[Kundnr],tbl_Kunder[Kundansvarig])</f>
        <v>Mac Winson</v>
      </c>
    </row>
    <row r="952" spans="1:12" x14ac:dyDescent="0.25">
      <c r="A952" s="1">
        <v>45154</v>
      </c>
      <c r="B952">
        <v>1001</v>
      </c>
      <c r="C952" t="s">
        <v>14</v>
      </c>
      <c r="D952" t="s">
        <v>15</v>
      </c>
      <c r="E952" t="s">
        <v>8</v>
      </c>
      <c r="F952">
        <v>2</v>
      </c>
      <c r="G952" s="2">
        <v>2713.6000000000004</v>
      </c>
      <c r="H952" s="2">
        <v>1241.6000000000004</v>
      </c>
      <c r="I952" t="str">
        <f>_xlfn.XLOOKUP(tbl_Data[[#This Row],[Kundnr]],tbl_Kunder[Kundnr],tbl_Kunder[Kundnamn])</f>
        <v>Telefonera Mera AB</v>
      </c>
      <c r="J952" t="str">
        <f>_xlfn.XLOOKUP(tbl_Data[[#This Row],[Kundnr]],tbl_Kunder[Kundnr],tbl_Kunder[Kundkategori])</f>
        <v>IT- och telecom</v>
      </c>
      <c r="K952" t="str">
        <f>_xlfn.XLOOKUP(tbl_Data[[#This Row],[Kundnr]],tbl_Kunder[Kundnr],tbl_Kunder[Region])</f>
        <v>Väst</v>
      </c>
      <c r="L952" t="str">
        <f>_xlfn.XLOOKUP(tbl_Data[[#This Row],[Kundnr]],tbl_Kunder[Kundnr],tbl_Kunder[Kundansvarig])</f>
        <v>Mac Winson</v>
      </c>
    </row>
    <row r="953" spans="1:12" x14ac:dyDescent="0.25">
      <c r="A953" s="1">
        <v>45489</v>
      </c>
      <c r="B953">
        <v>1003</v>
      </c>
      <c r="C953" t="s">
        <v>14</v>
      </c>
      <c r="D953" t="s">
        <v>15</v>
      </c>
      <c r="E953" t="s">
        <v>12</v>
      </c>
      <c r="F953">
        <v>2</v>
      </c>
      <c r="G953" s="2">
        <v>2688</v>
      </c>
      <c r="H953" s="2">
        <v>1216</v>
      </c>
      <c r="I953" t="str">
        <f>_xlfn.XLOOKUP(tbl_Data[[#This Row],[Kundnr]],tbl_Kunder[Kundnr],tbl_Kunder[Kundnamn])</f>
        <v>Vårdia AB</v>
      </c>
      <c r="J953" t="str">
        <f>_xlfn.XLOOKUP(tbl_Data[[#This Row],[Kundnr]],tbl_Kunder[Kundnr],tbl_Kunder[Kundkategori])</f>
        <v>Offentligt</v>
      </c>
      <c r="K953" t="str">
        <f>_xlfn.XLOOKUP(tbl_Data[[#This Row],[Kundnr]],tbl_Kunder[Kundnr],tbl_Kunder[Region])</f>
        <v>Syd</v>
      </c>
      <c r="L953" t="str">
        <f>_xlfn.XLOOKUP(tbl_Data[[#This Row],[Kundnr]],tbl_Kunder[Kundnr],tbl_Kunder[Kundansvarig])</f>
        <v>Clint Billton</v>
      </c>
    </row>
    <row r="954" spans="1:12" x14ac:dyDescent="0.25">
      <c r="A954" s="1">
        <v>44934</v>
      </c>
      <c r="B954">
        <v>1007</v>
      </c>
      <c r="C954" t="s">
        <v>19</v>
      </c>
      <c r="D954" t="s">
        <v>7</v>
      </c>
      <c r="E954" t="s">
        <v>16</v>
      </c>
      <c r="F954">
        <v>20</v>
      </c>
      <c r="G954" s="2">
        <v>19720</v>
      </c>
      <c r="H954" s="2">
        <v>6120</v>
      </c>
      <c r="I954" t="str">
        <f>_xlfn.XLOOKUP(tbl_Data[[#This Row],[Kundnr]],tbl_Kunder[Kundnr],tbl_Kunder[Kundnamn])</f>
        <v>Rellaxion AB</v>
      </c>
      <c r="J954" t="str">
        <f>_xlfn.XLOOKUP(tbl_Data[[#This Row],[Kundnr]],tbl_Kunder[Kundnr],tbl_Kunder[Kundkategori])</f>
        <v>Tillverkning</v>
      </c>
      <c r="K954" t="str">
        <f>_xlfn.XLOOKUP(tbl_Data[[#This Row],[Kundnr]],tbl_Kunder[Kundnr],tbl_Kunder[Region])</f>
        <v>Väst</v>
      </c>
      <c r="L954" t="str">
        <f>_xlfn.XLOOKUP(tbl_Data[[#This Row],[Kundnr]],tbl_Kunder[Kundnr],tbl_Kunder[Kundansvarig])</f>
        <v>Manne Faktursson</v>
      </c>
    </row>
    <row r="955" spans="1:12" x14ac:dyDescent="0.25">
      <c r="A955" s="1">
        <v>45517</v>
      </c>
      <c r="B955">
        <v>1011</v>
      </c>
      <c r="C955" t="s">
        <v>14</v>
      </c>
      <c r="D955" t="s">
        <v>15</v>
      </c>
      <c r="E955" t="s">
        <v>12</v>
      </c>
      <c r="F955">
        <v>11</v>
      </c>
      <c r="G955" s="2">
        <v>13939.2</v>
      </c>
      <c r="H955" s="2">
        <v>5843.2000000000007</v>
      </c>
      <c r="I955" t="str">
        <f>_xlfn.XLOOKUP(tbl_Data[[#This Row],[Kundnr]],tbl_Kunder[Kundnr],tbl_Kunder[Kundnamn])</f>
        <v>Skolia AB</v>
      </c>
      <c r="J955" t="str">
        <f>_xlfn.XLOOKUP(tbl_Data[[#This Row],[Kundnr]],tbl_Kunder[Kundnr],tbl_Kunder[Kundkategori])</f>
        <v>Offentligt</v>
      </c>
      <c r="K955" t="str">
        <f>_xlfn.XLOOKUP(tbl_Data[[#This Row],[Kundnr]],tbl_Kunder[Kundnr],tbl_Kunder[Region])</f>
        <v>Öst</v>
      </c>
      <c r="L955" t="str">
        <f>_xlfn.XLOOKUP(tbl_Data[[#This Row],[Kundnr]],tbl_Kunder[Kundnr],tbl_Kunder[Kundansvarig])</f>
        <v>Clint Billton</v>
      </c>
    </row>
    <row r="956" spans="1:12" x14ac:dyDescent="0.25">
      <c r="A956" s="1">
        <v>45048</v>
      </c>
      <c r="B956">
        <v>1002</v>
      </c>
      <c r="C956" t="s">
        <v>21</v>
      </c>
      <c r="D956" t="s">
        <v>7</v>
      </c>
      <c r="E956" t="s">
        <v>8</v>
      </c>
      <c r="F956">
        <v>20</v>
      </c>
      <c r="G956" s="2">
        <v>20520</v>
      </c>
      <c r="H956" s="2">
        <v>6760</v>
      </c>
      <c r="I956" t="str">
        <f>_xlfn.XLOOKUP(tbl_Data[[#This Row],[Kundnr]],tbl_Kunder[Kundnr],tbl_Kunder[Kundnamn])</f>
        <v>Brellboxy AB</v>
      </c>
      <c r="J956" t="str">
        <f>_xlfn.XLOOKUP(tbl_Data[[#This Row],[Kundnr]],tbl_Kunder[Kundnr],tbl_Kunder[Kundkategori])</f>
        <v>IT- och telecom</v>
      </c>
      <c r="K956" t="str">
        <f>_xlfn.XLOOKUP(tbl_Data[[#This Row],[Kundnr]],tbl_Kunder[Kundnr],tbl_Kunder[Region])</f>
        <v>Syd</v>
      </c>
      <c r="L956" t="str">
        <f>_xlfn.XLOOKUP(tbl_Data[[#This Row],[Kundnr]],tbl_Kunder[Kundnr],tbl_Kunder[Kundansvarig])</f>
        <v>Mac Winson</v>
      </c>
    </row>
    <row r="957" spans="1:12" x14ac:dyDescent="0.25">
      <c r="A957" s="1">
        <v>45408</v>
      </c>
      <c r="B957">
        <v>1004</v>
      </c>
      <c r="C957" t="s">
        <v>6</v>
      </c>
      <c r="D957" t="s">
        <v>7</v>
      </c>
      <c r="E957" t="s">
        <v>16</v>
      </c>
      <c r="F957">
        <v>19</v>
      </c>
      <c r="G957" s="2">
        <v>25916</v>
      </c>
      <c r="H957" s="2">
        <v>14516</v>
      </c>
      <c r="I957" t="str">
        <f>_xlfn.XLOOKUP(tbl_Data[[#This Row],[Kundnr]],tbl_Kunder[Kundnr],tbl_Kunder[Kundnamn])</f>
        <v>Mellerix AB</v>
      </c>
      <c r="J957" t="str">
        <f>_xlfn.XLOOKUP(tbl_Data[[#This Row],[Kundnr]],tbl_Kunder[Kundnr],tbl_Kunder[Kundkategori])</f>
        <v>Tillverkning</v>
      </c>
      <c r="K957" t="str">
        <f>_xlfn.XLOOKUP(tbl_Data[[#This Row],[Kundnr]],tbl_Kunder[Kundnr],tbl_Kunder[Region])</f>
        <v>Syd</v>
      </c>
      <c r="L957" t="str">
        <f>_xlfn.XLOOKUP(tbl_Data[[#This Row],[Kundnr]],tbl_Kunder[Kundnr],tbl_Kunder[Kundansvarig])</f>
        <v>Manne Faktursson</v>
      </c>
    </row>
    <row r="958" spans="1:12" x14ac:dyDescent="0.25">
      <c r="A958" s="1">
        <v>45057</v>
      </c>
      <c r="B958">
        <v>1001</v>
      </c>
      <c r="C958" t="s">
        <v>14</v>
      </c>
      <c r="D958" t="s">
        <v>15</v>
      </c>
      <c r="E958" t="s">
        <v>8</v>
      </c>
      <c r="F958">
        <v>6</v>
      </c>
      <c r="G958" s="2">
        <v>8140.8000000000011</v>
      </c>
      <c r="H958" s="2">
        <v>3724.8000000000011</v>
      </c>
      <c r="I958" t="str">
        <f>_xlfn.XLOOKUP(tbl_Data[[#This Row],[Kundnr]],tbl_Kunder[Kundnr],tbl_Kunder[Kundnamn])</f>
        <v>Telefonera Mera AB</v>
      </c>
      <c r="J958" t="str">
        <f>_xlfn.XLOOKUP(tbl_Data[[#This Row],[Kundnr]],tbl_Kunder[Kundnr],tbl_Kunder[Kundkategori])</f>
        <v>IT- och telecom</v>
      </c>
      <c r="K958" t="str">
        <f>_xlfn.XLOOKUP(tbl_Data[[#This Row],[Kundnr]],tbl_Kunder[Kundnr],tbl_Kunder[Region])</f>
        <v>Väst</v>
      </c>
      <c r="L958" t="str">
        <f>_xlfn.XLOOKUP(tbl_Data[[#This Row],[Kundnr]],tbl_Kunder[Kundnr],tbl_Kunder[Kundansvarig])</f>
        <v>Mac Winson</v>
      </c>
    </row>
    <row r="959" spans="1:12" x14ac:dyDescent="0.25">
      <c r="A959" s="1">
        <v>45523</v>
      </c>
      <c r="B959">
        <v>1006</v>
      </c>
      <c r="C959" t="s">
        <v>14</v>
      </c>
      <c r="D959" t="s">
        <v>15</v>
      </c>
      <c r="E959" t="s">
        <v>17</v>
      </c>
      <c r="F959">
        <v>30</v>
      </c>
      <c r="G959" s="2">
        <v>34560</v>
      </c>
      <c r="H959" s="2">
        <v>12480</v>
      </c>
      <c r="I959" t="str">
        <f>_xlfn.XLOOKUP(tbl_Data[[#This Row],[Kundnr]],tbl_Kunder[Kundnr],tbl_Kunder[Kundnamn])</f>
        <v>Allcto AB</v>
      </c>
      <c r="J959" t="str">
        <f>_xlfn.XLOOKUP(tbl_Data[[#This Row],[Kundnr]],tbl_Kunder[Kundnr],tbl_Kunder[Kundkategori])</f>
        <v>Livsmedel</v>
      </c>
      <c r="K959" t="str">
        <f>_xlfn.XLOOKUP(tbl_Data[[#This Row],[Kundnr]],tbl_Kunder[Kundnr],tbl_Kunder[Region])</f>
        <v>Öst</v>
      </c>
      <c r="L959" t="str">
        <f>_xlfn.XLOOKUP(tbl_Data[[#This Row],[Kundnr]],tbl_Kunder[Kundnr],tbl_Kunder[Kundansvarig])</f>
        <v>Malte Svensson</v>
      </c>
    </row>
    <row r="960" spans="1:12" x14ac:dyDescent="0.25">
      <c r="A960" s="1">
        <v>45585</v>
      </c>
      <c r="B960">
        <v>1001</v>
      </c>
      <c r="C960" t="s">
        <v>14</v>
      </c>
      <c r="D960" t="s">
        <v>15</v>
      </c>
      <c r="E960" t="s">
        <v>8</v>
      </c>
      <c r="F960">
        <v>17</v>
      </c>
      <c r="G960" s="2">
        <v>23065.600000000002</v>
      </c>
      <c r="H960" s="2">
        <v>10553.600000000002</v>
      </c>
      <c r="I960" t="str">
        <f>_xlfn.XLOOKUP(tbl_Data[[#This Row],[Kundnr]],tbl_Kunder[Kundnr],tbl_Kunder[Kundnamn])</f>
        <v>Telefonera Mera AB</v>
      </c>
      <c r="J960" t="str">
        <f>_xlfn.XLOOKUP(tbl_Data[[#This Row],[Kundnr]],tbl_Kunder[Kundnr],tbl_Kunder[Kundkategori])</f>
        <v>IT- och telecom</v>
      </c>
      <c r="K960" t="str">
        <f>_xlfn.XLOOKUP(tbl_Data[[#This Row],[Kundnr]],tbl_Kunder[Kundnr],tbl_Kunder[Region])</f>
        <v>Väst</v>
      </c>
      <c r="L960" t="str">
        <f>_xlfn.XLOOKUP(tbl_Data[[#This Row],[Kundnr]],tbl_Kunder[Kundnr],tbl_Kunder[Kundansvarig])</f>
        <v>Mac Winson</v>
      </c>
    </row>
    <row r="961" spans="1:12" x14ac:dyDescent="0.25">
      <c r="A961" s="1">
        <v>45162</v>
      </c>
      <c r="B961">
        <v>1007</v>
      </c>
      <c r="C961" t="s">
        <v>10</v>
      </c>
      <c r="D961" t="s">
        <v>7</v>
      </c>
      <c r="E961" t="s">
        <v>16</v>
      </c>
      <c r="F961">
        <v>3</v>
      </c>
      <c r="G961" s="2">
        <v>2448</v>
      </c>
      <c r="H961" s="2">
        <v>456</v>
      </c>
      <c r="I961" t="str">
        <f>_xlfn.XLOOKUP(tbl_Data[[#This Row],[Kundnr]],tbl_Kunder[Kundnr],tbl_Kunder[Kundnamn])</f>
        <v>Rellaxion AB</v>
      </c>
      <c r="J961" t="str">
        <f>_xlfn.XLOOKUP(tbl_Data[[#This Row],[Kundnr]],tbl_Kunder[Kundnr],tbl_Kunder[Kundkategori])</f>
        <v>Tillverkning</v>
      </c>
      <c r="K961" t="str">
        <f>_xlfn.XLOOKUP(tbl_Data[[#This Row],[Kundnr]],tbl_Kunder[Kundnr],tbl_Kunder[Region])</f>
        <v>Väst</v>
      </c>
      <c r="L961" t="str">
        <f>_xlfn.XLOOKUP(tbl_Data[[#This Row],[Kundnr]],tbl_Kunder[Kundnr],tbl_Kunder[Kundansvarig])</f>
        <v>Manne Faktursson</v>
      </c>
    </row>
    <row r="962" spans="1:12" x14ac:dyDescent="0.25">
      <c r="A962" s="1">
        <v>44929</v>
      </c>
      <c r="B962">
        <v>1010</v>
      </c>
      <c r="C962" t="s">
        <v>20</v>
      </c>
      <c r="D962" t="s">
        <v>15</v>
      </c>
      <c r="E962" t="s">
        <v>17</v>
      </c>
      <c r="F962">
        <v>8</v>
      </c>
      <c r="G962" s="2">
        <v>9859.2000000000007</v>
      </c>
      <c r="H962" s="2">
        <v>3075.2000000000007</v>
      </c>
      <c r="I962" t="str">
        <f>_xlfn.XLOOKUP(tbl_Data[[#This Row],[Kundnr]],tbl_Kunder[Kundnr],tbl_Kunder[Kundnamn])</f>
        <v>Trollerilådan AB</v>
      </c>
      <c r="J962" t="str">
        <f>_xlfn.XLOOKUP(tbl_Data[[#This Row],[Kundnr]],tbl_Kunder[Kundnr],tbl_Kunder[Kundkategori])</f>
        <v>Livsmedel</v>
      </c>
      <c r="K962" t="str">
        <f>_xlfn.XLOOKUP(tbl_Data[[#This Row],[Kundnr]],tbl_Kunder[Kundnr],tbl_Kunder[Region])</f>
        <v>Syd</v>
      </c>
      <c r="L962" t="str">
        <f>_xlfn.XLOOKUP(tbl_Data[[#This Row],[Kundnr]],tbl_Kunder[Kundnr],tbl_Kunder[Kundansvarig])</f>
        <v>Malte Svensson</v>
      </c>
    </row>
    <row r="963" spans="1:12" x14ac:dyDescent="0.25">
      <c r="A963" s="1">
        <v>45541</v>
      </c>
      <c r="B963">
        <v>1001</v>
      </c>
      <c r="C963" t="s">
        <v>20</v>
      </c>
      <c r="D963" t="s">
        <v>15</v>
      </c>
      <c r="E963" t="s">
        <v>8</v>
      </c>
      <c r="F963">
        <v>22</v>
      </c>
      <c r="G963" s="2">
        <v>36379.200000000004</v>
      </c>
      <c r="H963" s="2">
        <v>17723.200000000004</v>
      </c>
      <c r="I963" t="str">
        <f>_xlfn.XLOOKUP(tbl_Data[[#This Row],[Kundnr]],tbl_Kunder[Kundnr],tbl_Kunder[Kundnamn])</f>
        <v>Telefonera Mera AB</v>
      </c>
      <c r="J963" t="str">
        <f>_xlfn.XLOOKUP(tbl_Data[[#This Row],[Kundnr]],tbl_Kunder[Kundnr],tbl_Kunder[Kundkategori])</f>
        <v>IT- och telecom</v>
      </c>
      <c r="K963" t="str">
        <f>_xlfn.XLOOKUP(tbl_Data[[#This Row],[Kundnr]],tbl_Kunder[Kundnr],tbl_Kunder[Region])</f>
        <v>Väst</v>
      </c>
      <c r="L963" t="str">
        <f>_xlfn.XLOOKUP(tbl_Data[[#This Row],[Kundnr]],tbl_Kunder[Kundnr],tbl_Kunder[Kundansvarig])</f>
        <v>Mac Winson</v>
      </c>
    </row>
    <row r="964" spans="1:12" x14ac:dyDescent="0.25">
      <c r="A964" s="1">
        <v>45520</v>
      </c>
      <c r="B964">
        <v>1007</v>
      </c>
      <c r="C964" t="s">
        <v>10</v>
      </c>
      <c r="D964" t="s">
        <v>7</v>
      </c>
      <c r="E964" t="s">
        <v>16</v>
      </c>
      <c r="F964">
        <v>15</v>
      </c>
      <c r="G964" s="2">
        <v>12240</v>
      </c>
      <c r="H964" s="2">
        <v>2280</v>
      </c>
      <c r="I964" t="str">
        <f>_xlfn.XLOOKUP(tbl_Data[[#This Row],[Kundnr]],tbl_Kunder[Kundnr],tbl_Kunder[Kundnamn])</f>
        <v>Rellaxion AB</v>
      </c>
      <c r="J964" t="str">
        <f>_xlfn.XLOOKUP(tbl_Data[[#This Row],[Kundnr]],tbl_Kunder[Kundnr],tbl_Kunder[Kundkategori])</f>
        <v>Tillverkning</v>
      </c>
      <c r="K964" t="str">
        <f>_xlfn.XLOOKUP(tbl_Data[[#This Row],[Kundnr]],tbl_Kunder[Kundnr],tbl_Kunder[Region])</f>
        <v>Väst</v>
      </c>
      <c r="L964" t="str">
        <f>_xlfn.XLOOKUP(tbl_Data[[#This Row],[Kundnr]],tbl_Kunder[Kundnr],tbl_Kunder[Kundansvarig])</f>
        <v>Manne Faktursson</v>
      </c>
    </row>
    <row r="965" spans="1:12" x14ac:dyDescent="0.25">
      <c r="A965" s="1">
        <v>45543</v>
      </c>
      <c r="B965">
        <v>1009</v>
      </c>
      <c r="C965" t="s">
        <v>6</v>
      </c>
      <c r="D965" t="s">
        <v>7</v>
      </c>
      <c r="E965" t="s">
        <v>16</v>
      </c>
      <c r="F965">
        <v>30</v>
      </c>
      <c r="G965" s="2">
        <v>35711.999999999993</v>
      </c>
      <c r="H965" s="2">
        <v>17711.999999999993</v>
      </c>
      <c r="I965" t="str">
        <f>_xlfn.XLOOKUP(tbl_Data[[#This Row],[Kundnr]],tbl_Kunder[Kundnr],tbl_Kunder[Kundnamn])</f>
        <v>Bollberga AB</v>
      </c>
      <c r="J965" t="str">
        <f>_xlfn.XLOOKUP(tbl_Data[[#This Row],[Kundnr]],tbl_Kunder[Kundnr],tbl_Kunder[Kundkategori])</f>
        <v>Tillverkning</v>
      </c>
      <c r="K965" t="str">
        <f>_xlfn.XLOOKUP(tbl_Data[[#This Row],[Kundnr]],tbl_Kunder[Kundnr],tbl_Kunder[Region])</f>
        <v>Öst</v>
      </c>
      <c r="L965" t="str">
        <f>_xlfn.XLOOKUP(tbl_Data[[#This Row],[Kundnr]],tbl_Kunder[Kundnr],tbl_Kunder[Kundansvarig])</f>
        <v>Manne Faktursson</v>
      </c>
    </row>
    <row r="966" spans="1:12" x14ac:dyDescent="0.25">
      <c r="A966" s="1">
        <v>45102</v>
      </c>
      <c r="B966">
        <v>1005</v>
      </c>
      <c r="C966" t="s">
        <v>14</v>
      </c>
      <c r="D966" t="s">
        <v>15</v>
      </c>
      <c r="E966" t="s">
        <v>8</v>
      </c>
      <c r="F966">
        <v>8</v>
      </c>
      <c r="G966" s="2">
        <v>10547.2</v>
      </c>
      <c r="H966" s="2">
        <v>4659.2000000000007</v>
      </c>
      <c r="I966" t="str">
        <f>_xlfn.XLOOKUP(tbl_Data[[#This Row],[Kundnr]],tbl_Kunder[Kundnr],tbl_Kunder[Kundnamn])</f>
        <v>Prefolkia AB</v>
      </c>
      <c r="J966" t="str">
        <f>_xlfn.XLOOKUP(tbl_Data[[#This Row],[Kundnr]],tbl_Kunder[Kundnr],tbl_Kunder[Kundkategori])</f>
        <v>IT- och telecom</v>
      </c>
      <c r="K966" t="str">
        <f>_xlfn.XLOOKUP(tbl_Data[[#This Row],[Kundnr]],tbl_Kunder[Kundnr],tbl_Kunder[Region])</f>
        <v>Öst</v>
      </c>
      <c r="L966" t="str">
        <f>_xlfn.XLOOKUP(tbl_Data[[#This Row],[Kundnr]],tbl_Kunder[Kundnr],tbl_Kunder[Kundansvarig])</f>
        <v>Mac Winson</v>
      </c>
    </row>
    <row r="967" spans="1:12" x14ac:dyDescent="0.25">
      <c r="A967" s="1">
        <v>45119</v>
      </c>
      <c r="B967">
        <v>1003</v>
      </c>
      <c r="C967" t="s">
        <v>6</v>
      </c>
      <c r="D967" t="s">
        <v>7</v>
      </c>
      <c r="E967" t="s">
        <v>12</v>
      </c>
      <c r="F967">
        <v>20</v>
      </c>
      <c r="G967" s="2">
        <v>26040</v>
      </c>
      <c r="H967" s="2">
        <v>14040</v>
      </c>
      <c r="I967" t="str">
        <f>_xlfn.XLOOKUP(tbl_Data[[#This Row],[Kundnr]],tbl_Kunder[Kundnr],tbl_Kunder[Kundnamn])</f>
        <v>Vårdia AB</v>
      </c>
      <c r="J967" t="str">
        <f>_xlfn.XLOOKUP(tbl_Data[[#This Row],[Kundnr]],tbl_Kunder[Kundnr],tbl_Kunder[Kundkategori])</f>
        <v>Offentligt</v>
      </c>
      <c r="K967" t="str">
        <f>_xlfn.XLOOKUP(tbl_Data[[#This Row],[Kundnr]],tbl_Kunder[Kundnr],tbl_Kunder[Region])</f>
        <v>Syd</v>
      </c>
      <c r="L967" t="str">
        <f>_xlfn.XLOOKUP(tbl_Data[[#This Row],[Kundnr]],tbl_Kunder[Kundnr],tbl_Kunder[Kundansvarig])</f>
        <v>Clint Billton</v>
      </c>
    </row>
    <row r="968" spans="1:12" x14ac:dyDescent="0.25">
      <c r="A968" s="1">
        <v>45365</v>
      </c>
      <c r="B968">
        <v>1004</v>
      </c>
      <c r="C968" t="s">
        <v>10</v>
      </c>
      <c r="D968" t="s">
        <v>7</v>
      </c>
      <c r="E968" t="s">
        <v>16</v>
      </c>
      <c r="F968">
        <v>30</v>
      </c>
      <c r="G968" s="2">
        <v>31680</v>
      </c>
      <c r="H968" s="2">
        <v>11760</v>
      </c>
      <c r="I968" t="str">
        <f>_xlfn.XLOOKUP(tbl_Data[[#This Row],[Kundnr]],tbl_Kunder[Kundnr],tbl_Kunder[Kundnamn])</f>
        <v>Mellerix AB</v>
      </c>
      <c r="J968" t="str">
        <f>_xlfn.XLOOKUP(tbl_Data[[#This Row],[Kundnr]],tbl_Kunder[Kundnr],tbl_Kunder[Kundkategori])</f>
        <v>Tillverkning</v>
      </c>
      <c r="K968" t="str">
        <f>_xlfn.XLOOKUP(tbl_Data[[#This Row],[Kundnr]],tbl_Kunder[Kundnr],tbl_Kunder[Region])</f>
        <v>Syd</v>
      </c>
      <c r="L968" t="str">
        <f>_xlfn.XLOOKUP(tbl_Data[[#This Row],[Kundnr]],tbl_Kunder[Kundnr],tbl_Kunder[Kundansvarig])</f>
        <v>Manne Faktursson</v>
      </c>
    </row>
    <row r="969" spans="1:12" x14ac:dyDescent="0.25">
      <c r="A969" s="1">
        <v>45220</v>
      </c>
      <c r="B969">
        <v>1010</v>
      </c>
      <c r="C969" t="s">
        <v>21</v>
      </c>
      <c r="D969" t="s">
        <v>7</v>
      </c>
      <c r="E969" t="s">
        <v>17</v>
      </c>
      <c r="F969">
        <v>10</v>
      </c>
      <c r="G969" s="2">
        <v>8532</v>
      </c>
      <c r="H969" s="2">
        <v>1652</v>
      </c>
      <c r="I969" t="str">
        <f>_xlfn.XLOOKUP(tbl_Data[[#This Row],[Kundnr]],tbl_Kunder[Kundnr],tbl_Kunder[Kundnamn])</f>
        <v>Trollerilådan AB</v>
      </c>
      <c r="J969" t="str">
        <f>_xlfn.XLOOKUP(tbl_Data[[#This Row],[Kundnr]],tbl_Kunder[Kundnr],tbl_Kunder[Kundkategori])</f>
        <v>Livsmedel</v>
      </c>
      <c r="K969" t="str">
        <f>_xlfn.XLOOKUP(tbl_Data[[#This Row],[Kundnr]],tbl_Kunder[Kundnr],tbl_Kunder[Region])</f>
        <v>Syd</v>
      </c>
      <c r="L969" t="str">
        <f>_xlfn.XLOOKUP(tbl_Data[[#This Row],[Kundnr]],tbl_Kunder[Kundnr],tbl_Kunder[Kundansvarig])</f>
        <v>Malte Svensson</v>
      </c>
    </row>
    <row r="970" spans="1:12" x14ac:dyDescent="0.25">
      <c r="A970" s="1">
        <v>45353</v>
      </c>
      <c r="B970">
        <v>1008</v>
      </c>
      <c r="C970" t="s">
        <v>20</v>
      </c>
      <c r="D970" t="s">
        <v>15</v>
      </c>
      <c r="E970" t="s">
        <v>17</v>
      </c>
      <c r="F970">
        <v>19</v>
      </c>
      <c r="G970" s="2">
        <v>29640</v>
      </c>
      <c r="H970" s="2">
        <v>13528</v>
      </c>
      <c r="I970" t="str">
        <f>_xlfn.XLOOKUP(tbl_Data[[#This Row],[Kundnr]],tbl_Kunder[Kundnr],tbl_Kunder[Kundnamn])</f>
        <v>Rödtand AB</v>
      </c>
      <c r="J970" t="str">
        <f>_xlfn.XLOOKUP(tbl_Data[[#This Row],[Kundnr]],tbl_Kunder[Kundnr],tbl_Kunder[Kundkategori])</f>
        <v>Livsmedel</v>
      </c>
      <c r="K970" t="str">
        <f>_xlfn.XLOOKUP(tbl_Data[[#This Row],[Kundnr]],tbl_Kunder[Kundnr],tbl_Kunder[Region])</f>
        <v>Väst</v>
      </c>
      <c r="L970" t="str">
        <f>_xlfn.XLOOKUP(tbl_Data[[#This Row],[Kundnr]],tbl_Kunder[Kundnr],tbl_Kunder[Kundansvarig])</f>
        <v>Malte Svensson</v>
      </c>
    </row>
    <row r="971" spans="1:12" x14ac:dyDescent="0.25">
      <c r="A971" s="1">
        <v>45297</v>
      </c>
      <c r="B971">
        <v>1001</v>
      </c>
      <c r="C971" t="s">
        <v>23</v>
      </c>
      <c r="D971" t="s">
        <v>15</v>
      </c>
      <c r="E971" t="s">
        <v>8</v>
      </c>
      <c r="F971">
        <v>10</v>
      </c>
      <c r="G971" s="2">
        <v>14840</v>
      </c>
      <c r="H971" s="2">
        <v>7240</v>
      </c>
      <c r="I971" t="str">
        <f>_xlfn.XLOOKUP(tbl_Data[[#This Row],[Kundnr]],tbl_Kunder[Kundnr],tbl_Kunder[Kundnamn])</f>
        <v>Telefonera Mera AB</v>
      </c>
      <c r="J971" t="str">
        <f>_xlfn.XLOOKUP(tbl_Data[[#This Row],[Kundnr]],tbl_Kunder[Kundnr],tbl_Kunder[Kundkategori])</f>
        <v>IT- och telecom</v>
      </c>
      <c r="K971" t="str">
        <f>_xlfn.XLOOKUP(tbl_Data[[#This Row],[Kundnr]],tbl_Kunder[Kundnr],tbl_Kunder[Region])</f>
        <v>Väst</v>
      </c>
      <c r="L971" t="str">
        <f>_xlfn.XLOOKUP(tbl_Data[[#This Row],[Kundnr]],tbl_Kunder[Kundnr],tbl_Kunder[Kundansvarig])</f>
        <v>Mac Winson</v>
      </c>
    </row>
    <row r="972" spans="1:12" x14ac:dyDescent="0.25">
      <c r="A972" s="1">
        <v>45483</v>
      </c>
      <c r="B972">
        <v>1004</v>
      </c>
      <c r="C972" t="s">
        <v>21</v>
      </c>
      <c r="D972" t="s">
        <v>7</v>
      </c>
      <c r="E972" t="s">
        <v>16</v>
      </c>
      <c r="F972">
        <v>19</v>
      </c>
      <c r="G972" s="2">
        <v>22572</v>
      </c>
      <c r="H972" s="2">
        <v>9500</v>
      </c>
      <c r="I972" t="str">
        <f>_xlfn.XLOOKUP(tbl_Data[[#This Row],[Kundnr]],tbl_Kunder[Kundnr],tbl_Kunder[Kundnamn])</f>
        <v>Mellerix AB</v>
      </c>
      <c r="J972" t="str">
        <f>_xlfn.XLOOKUP(tbl_Data[[#This Row],[Kundnr]],tbl_Kunder[Kundnr],tbl_Kunder[Kundkategori])</f>
        <v>Tillverkning</v>
      </c>
      <c r="K972" t="str">
        <f>_xlfn.XLOOKUP(tbl_Data[[#This Row],[Kundnr]],tbl_Kunder[Kundnr],tbl_Kunder[Region])</f>
        <v>Syd</v>
      </c>
      <c r="L972" t="str">
        <f>_xlfn.XLOOKUP(tbl_Data[[#This Row],[Kundnr]],tbl_Kunder[Kundnr],tbl_Kunder[Kundansvarig])</f>
        <v>Manne Faktursson</v>
      </c>
    </row>
    <row r="973" spans="1:12" x14ac:dyDescent="0.25">
      <c r="A973" s="1">
        <v>45419</v>
      </c>
      <c r="B973">
        <v>1006</v>
      </c>
      <c r="C973" t="s">
        <v>10</v>
      </c>
      <c r="D973" t="s">
        <v>7</v>
      </c>
      <c r="E973" t="s">
        <v>17</v>
      </c>
      <c r="F973">
        <v>16</v>
      </c>
      <c r="G973" s="2">
        <v>13824</v>
      </c>
      <c r="H973" s="2">
        <v>3200</v>
      </c>
      <c r="I973" t="str">
        <f>_xlfn.XLOOKUP(tbl_Data[[#This Row],[Kundnr]],tbl_Kunder[Kundnr],tbl_Kunder[Kundnamn])</f>
        <v>Allcto AB</v>
      </c>
      <c r="J973" t="str">
        <f>_xlfn.XLOOKUP(tbl_Data[[#This Row],[Kundnr]],tbl_Kunder[Kundnr],tbl_Kunder[Kundkategori])</f>
        <v>Livsmedel</v>
      </c>
      <c r="K973" t="str">
        <f>_xlfn.XLOOKUP(tbl_Data[[#This Row],[Kundnr]],tbl_Kunder[Kundnr],tbl_Kunder[Region])</f>
        <v>Öst</v>
      </c>
      <c r="L973" t="str">
        <f>_xlfn.XLOOKUP(tbl_Data[[#This Row],[Kundnr]],tbl_Kunder[Kundnr],tbl_Kunder[Kundansvarig])</f>
        <v>Malte Svensson</v>
      </c>
    </row>
    <row r="974" spans="1:12" x14ac:dyDescent="0.25">
      <c r="A974" s="1">
        <v>45102</v>
      </c>
      <c r="B974">
        <v>1001</v>
      </c>
      <c r="C974" t="s">
        <v>14</v>
      </c>
      <c r="D974" t="s">
        <v>15</v>
      </c>
      <c r="E974" t="s">
        <v>8</v>
      </c>
      <c r="F974">
        <v>3</v>
      </c>
      <c r="G974" s="2">
        <v>4070.4000000000005</v>
      </c>
      <c r="H974" s="2">
        <v>1862.4000000000005</v>
      </c>
      <c r="I974" t="str">
        <f>_xlfn.XLOOKUP(tbl_Data[[#This Row],[Kundnr]],tbl_Kunder[Kundnr],tbl_Kunder[Kundnamn])</f>
        <v>Telefonera Mera AB</v>
      </c>
      <c r="J974" t="str">
        <f>_xlfn.XLOOKUP(tbl_Data[[#This Row],[Kundnr]],tbl_Kunder[Kundnr],tbl_Kunder[Kundkategori])</f>
        <v>IT- och telecom</v>
      </c>
      <c r="K974" t="str">
        <f>_xlfn.XLOOKUP(tbl_Data[[#This Row],[Kundnr]],tbl_Kunder[Kundnr],tbl_Kunder[Region])</f>
        <v>Väst</v>
      </c>
      <c r="L974" t="str">
        <f>_xlfn.XLOOKUP(tbl_Data[[#This Row],[Kundnr]],tbl_Kunder[Kundnr],tbl_Kunder[Kundansvarig])</f>
        <v>Mac Winson</v>
      </c>
    </row>
    <row r="975" spans="1:12" x14ac:dyDescent="0.25">
      <c r="A975" s="1">
        <v>45055</v>
      </c>
      <c r="B975">
        <v>1005</v>
      </c>
      <c r="C975" t="s">
        <v>19</v>
      </c>
      <c r="D975" t="s">
        <v>7</v>
      </c>
      <c r="E975" t="s">
        <v>8</v>
      </c>
      <c r="F975">
        <v>11</v>
      </c>
      <c r="G975" s="2">
        <v>13142.8</v>
      </c>
      <c r="H975" s="2">
        <v>5662.7999999999993</v>
      </c>
      <c r="I975" t="str">
        <f>_xlfn.XLOOKUP(tbl_Data[[#This Row],[Kundnr]],tbl_Kunder[Kundnr],tbl_Kunder[Kundnamn])</f>
        <v>Prefolkia AB</v>
      </c>
      <c r="J975" t="str">
        <f>_xlfn.XLOOKUP(tbl_Data[[#This Row],[Kundnr]],tbl_Kunder[Kundnr],tbl_Kunder[Kundkategori])</f>
        <v>IT- och telecom</v>
      </c>
      <c r="K975" t="str">
        <f>_xlfn.XLOOKUP(tbl_Data[[#This Row],[Kundnr]],tbl_Kunder[Kundnr],tbl_Kunder[Region])</f>
        <v>Öst</v>
      </c>
      <c r="L975" t="str">
        <f>_xlfn.XLOOKUP(tbl_Data[[#This Row],[Kundnr]],tbl_Kunder[Kundnr],tbl_Kunder[Kundansvarig])</f>
        <v>Mac Winson</v>
      </c>
    </row>
    <row r="976" spans="1:12" x14ac:dyDescent="0.25">
      <c r="A976" s="1">
        <v>45646</v>
      </c>
      <c r="B976">
        <v>1008</v>
      </c>
      <c r="C976" t="s">
        <v>6</v>
      </c>
      <c r="D976" t="s">
        <v>7</v>
      </c>
      <c r="E976" t="s">
        <v>17</v>
      </c>
      <c r="F976">
        <v>15</v>
      </c>
      <c r="G976" s="2">
        <v>18600</v>
      </c>
      <c r="H976" s="2">
        <v>9600</v>
      </c>
      <c r="I976" t="str">
        <f>_xlfn.XLOOKUP(tbl_Data[[#This Row],[Kundnr]],tbl_Kunder[Kundnr],tbl_Kunder[Kundnamn])</f>
        <v>Rödtand AB</v>
      </c>
      <c r="J976" t="str">
        <f>_xlfn.XLOOKUP(tbl_Data[[#This Row],[Kundnr]],tbl_Kunder[Kundnr],tbl_Kunder[Kundkategori])</f>
        <v>Livsmedel</v>
      </c>
      <c r="K976" t="str">
        <f>_xlfn.XLOOKUP(tbl_Data[[#This Row],[Kundnr]],tbl_Kunder[Kundnr],tbl_Kunder[Region])</f>
        <v>Väst</v>
      </c>
      <c r="L976" t="str">
        <f>_xlfn.XLOOKUP(tbl_Data[[#This Row],[Kundnr]],tbl_Kunder[Kundnr],tbl_Kunder[Kundansvarig])</f>
        <v>Malte Svensson</v>
      </c>
    </row>
    <row r="977" spans="1:12" x14ac:dyDescent="0.25">
      <c r="A977" s="1">
        <v>45567</v>
      </c>
      <c r="B977">
        <v>1010</v>
      </c>
      <c r="C977" t="s">
        <v>14</v>
      </c>
      <c r="D977" t="s">
        <v>15</v>
      </c>
      <c r="E977" t="s">
        <v>17</v>
      </c>
      <c r="F977">
        <v>22</v>
      </c>
      <c r="G977" s="2">
        <v>22246.400000000001</v>
      </c>
      <c r="H977" s="2">
        <v>6054.4000000000015</v>
      </c>
      <c r="I977" t="str">
        <f>_xlfn.XLOOKUP(tbl_Data[[#This Row],[Kundnr]],tbl_Kunder[Kundnr],tbl_Kunder[Kundnamn])</f>
        <v>Trollerilådan AB</v>
      </c>
      <c r="J977" t="str">
        <f>_xlfn.XLOOKUP(tbl_Data[[#This Row],[Kundnr]],tbl_Kunder[Kundnr],tbl_Kunder[Kundkategori])</f>
        <v>Livsmedel</v>
      </c>
      <c r="K977" t="str">
        <f>_xlfn.XLOOKUP(tbl_Data[[#This Row],[Kundnr]],tbl_Kunder[Kundnr],tbl_Kunder[Region])</f>
        <v>Syd</v>
      </c>
      <c r="L977" t="str">
        <f>_xlfn.XLOOKUP(tbl_Data[[#This Row],[Kundnr]],tbl_Kunder[Kundnr],tbl_Kunder[Kundansvarig])</f>
        <v>Malte Svensson</v>
      </c>
    </row>
    <row r="978" spans="1:12" x14ac:dyDescent="0.25">
      <c r="A978" s="1">
        <v>45034</v>
      </c>
      <c r="B978">
        <v>1002</v>
      </c>
      <c r="C978" t="s">
        <v>20</v>
      </c>
      <c r="D978" t="s">
        <v>15</v>
      </c>
      <c r="E978" t="s">
        <v>8</v>
      </c>
      <c r="F978">
        <v>19</v>
      </c>
      <c r="G978" s="2">
        <v>28158</v>
      </c>
      <c r="H978" s="2">
        <v>12046</v>
      </c>
      <c r="I978" t="str">
        <f>_xlfn.XLOOKUP(tbl_Data[[#This Row],[Kundnr]],tbl_Kunder[Kundnr],tbl_Kunder[Kundnamn])</f>
        <v>Brellboxy AB</v>
      </c>
      <c r="J978" t="str">
        <f>_xlfn.XLOOKUP(tbl_Data[[#This Row],[Kundnr]],tbl_Kunder[Kundnr],tbl_Kunder[Kundkategori])</f>
        <v>IT- och telecom</v>
      </c>
      <c r="K978" t="str">
        <f>_xlfn.XLOOKUP(tbl_Data[[#This Row],[Kundnr]],tbl_Kunder[Kundnr],tbl_Kunder[Region])</f>
        <v>Syd</v>
      </c>
      <c r="L978" t="str">
        <f>_xlfn.XLOOKUP(tbl_Data[[#This Row],[Kundnr]],tbl_Kunder[Kundnr],tbl_Kunder[Kundansvarig])</f>
        <v>Mac Winson</v>
      </c>
    </row>
    <row r="979" spans="1:12" x14ac:dyDescent="0.25">
      <c r="A979" s="1">
        <v>45029</v>
      </c>
      <c r="B979">
        <v>1003</v>
      </c>
      <c r="C979" t="s">
        <v>14</v>
      </c>
      <c r="D979" t="s">
        <v>15</v>
      </c>
      <c r="E979" t="s">
        <v>12</v>
      </c>
      <c r="F979">
        <v>10</v>
      </c>
      <c r="G979" s="2">
        <v>13440</v>
      </c>
      <c r="H979" s="2">
        <v>6080</v>
      </c>
      <c r="I979" t="str">
        <f>_xlfn.XLOOKUP(tbl_Data[[#This Row],[Kundnr]],tbl_Kunder[Kundnr],tbl_Kunder[Kundnamn])</f>
        <v>Vårdia AB</v>
      </c>
      <c r="J979" t="str">
        <f>_xlfn.XLOOKUP(tbl_Data[[#This Row],[Kundnr]],tbl_Kunder[Kundnr],tbl_Kunder[Kundkategori])</f>
        <v>Offentligt</v>
      </c>
      <c r="K979" t="str">
        <f>_xlfn.XLOOKUP(tbl_Data[[#This Row],[Kundnr]],tbl_Kunder[Kundnr],tbl_Kunder[Region])</f>
        <v>Syd</v>
      </c>
      <c r="L979" t="str">
        <f>_xlfn.XLOOKUP(tbl_Data[[#This Row],[Kundnr]],tbl_Kunder[Kundnr],tbl_Kunder[Kundansvarig])</f>
        <v>Clint Billton</v>
      </c>
    </row>
    <row r="980" spans="1:12" x14ac:dyDescent="0.25">
      <c r="A980" s="1">
        <v>45632</v>
      </c>
      <c r="B980">
        <v>1001</v>
      </c>
      <c r="C980" t="s">
        <v>20</v>
      </c>
      <c r="D980" t="s">
        <v>15</v>
      </c>
      <c r="E980" t="s">
        <v>8</v>
      </c>
      <c r="F980">
        <v>5</v>
      </c>
      <c r="G980" s="2">
        <v>8268</v>
      </c>
      <c r="H980" s="2">
        <v>4028</v>
      </c>
      <c r="I980" t="str">
        <f>_xlfn.XLOOKUP(tbl_Data[[#This Row],[Kundnr]],tbl_Kunder[Kundnr],tbl_Kunder[Kundnamn])</f>
        <v>Telefonera Mera AB</v>
      </c>
      <c r="J980" t="str">
        <f>_xlfn.XLOOKUP(tbl_Data[[#This Row],[Kundnr]],tbl_Kunder[Kundnr],tbl_Kunder[Kundkategori])</f>
        <v>IT- och telecom</v>
      </c>
      <c r="K980" t="str">
        <f>_xlfn.XLOOKUP(tbl_Data[[#This Row],[Kundnr]],tbl_Kunder[Kundnr],tbl_Kunder[Region])</f>
        <v>Väst</v>
      </c>
      <c r="L980" t="str">
        <f>_xlfn.XLOOKUP(tbl_Data[[#This Row],[Kundnr]],tbl_Kunder[Kundnr],tbl_Kunder[Kundansvarig])</f>
        <v>Mac Winson</v>
      </c>
    </row>
    <row r="981" spans="1:12" x14ac:dyDescent="0.25">
      <c r="A981" s="1">
        <v>45356</v>
      </c>
      <c r="B981">
        <v>1005</v>
      </c>
      <c r="C981" t="s">
        <v>10</v>
      </c>
      <c r="D981" t="s">
        <v>7</v>
      </c>
      <c r="E981" t="s">
        <v>8</v>
      </c>
      <c r="F981">
        <v>13</v>
      </c>
      <c r="G981" s="2">
        <v>12854.400000000001</v>
      </c>
      <c r="H981" s="2">
        <v>4222.4000000000015</v>
      </c>
      <c r="I981" t="str">
        <f>_xlfn.XLOOKUP(tbl_Data[[#This Row],[Kundnr]],tbl_Kunder[Kundnr],tbl_Kunder[Kundnamn])</f>
        <v>Prefolkia AB</v>
      </c>
      <c r="J981" t="str">
        <f>_xlfn.XLOOKUP(tbl_Data[[#This Row],[Kundnr]],tbl_Kunder[Kundnr],tbl_Kunder[Kundkategori])</f>
        <v>IT- och telecom</v>
      </c>
      <c r="K981" t="str">
        <f>_xlfn.XLOOKUP(tbl_Data[[#This Row],[Kundnr]],tbl_Kunder[Kundnr],tbl_Kunder[Region])</f>
        <v>Öst</v>
      </c>
      <c r="L981" t="str">
        <f>_xlfn.XLOOKUP(tbl_Data[[#This Row],[Kundnr]],tbl_Kunder[Kundnr],tbl_Kunder[Kundansvarig])</f>
        <v>Mac Winson</v>
      </c>
    </row>
    <row r="982" spans="1:12" x14ac:dyDescent="0.25">
      <c r="A982" s="1">
        <v>45540</v>
      </c>
      <c r="B982">
        <v>1003</v>
      </c>
      <c r="C982" t="s">
        <v>21</v>
      </c>
      <c r="D982" t="s">
        <v>7</v>
      </c>
      <c r="E982" t="s">
        <v>12</v>
      </c>
      <c r="F982">
        <v>10</v>
      </c>
      <c r="G982" s="2">
        <v>11340</v>
      </c>
      <c r="H982" s="2">
        <v>4460</v>
      </c>
      <c r="I982" t="str">
        <f>_xlfn.XLOOKUP(tbl_Data[[#This Row],[Kundnr]],tbl_Kunder[Kundnr],tbl_Kunder[Kundnamn])</f>
        <v>Vårdia AB</v>
      </c>
      <c r="J982" t="str">
        <f>_xlfn.XLOOKUP(tbl_Data[[#This Row],[Kundnr]],tbl_Kunder[Kundnr],tbl_Kunder[Kundkategori])</f>
        <v>Offentligt</v>
      </c>
      <c r="K982" t="str">
        <f>_xlfn.XLOOKUP(tbl_Data[[#This Row],[Kundnr]],tbl_Kunder[Kundnr],tbl_Kunder[Region])</f>
        <v>Syd</v>
      </c>
      <c r="L982" t="str">
        <f>_xlfn.XLOOKUP(tbl_Data[[#This Row],[Kundnr]],tbl_Kunder[Kundnr],tbl_Kunder[Kundansvarig])</f>
        <v>Clint Billton</v>
      </c>
    </row>
    <row r="983" spans="1:12" x14ac:dyDescent="0.25">
      <c r="A983" s="1">
        <v>45320</v>
      </c>
      <c r="B983">
        <v>1003</v>
      </c>
      <c r="C983" t="s">
        <v>14</v>
      </c>
      <c r="D983" t="s">
        <v>15</v>
      </c>
      <c r="E983" t="s">
        <v>12</v>
      </c>
      <c r="F983">
        <v>8</v>
      </c>
      <c r="G983" s="2">
        <v>10752</v>
      </c>
      <c r="H983" s="2">
        <v>4864</v>
      </c>
      <c r="I983" t="str">
        <f>_xlfn.XLOOKUP(tbl_Data[[#This Row],[Kundnr]],tbl_Kunder[Kundnr],tbl_Kunder[Kundnamn])</f>
        <v>Vårdia AB</v>
      </c>
      <c r="J983" t="str">
        <f>_xlfn.XLOOKUP(tbl_Data[[#This Row],[Kundnr]],tbl_Kunder[Kundnr],tbl_Kunder[Kundkategori])</f>
        <v>Offentligt</v>
      </c>
      <c r="K983" t="str">
        <f>_xlfn.XLOOKUP(tbl_Data[[#This Row],[Kundnr]],tbl_Kunder[Kundnr],tbl_Kunder[Region])</f>
        <v>Syd</v>
      </c>
      <c r="L983" t="str">
        <f>_xlfn.XLOOKUP(tbl_Data[[#This Row],[Kundnr]],tbl_Kunder[Kundnr],tbl_Kunder[Kundansvarig])</f>
        <v>Clint Billton</v>
      </c>
    </row>
    <row r="984" spans="1:12" x14ac:dyDescent="0.25">
      <c r="A984" s="1">
        <v>45363</v>
      </c>
      <c r="B984">
        <v>1005</v>
      </c>
      <c r="C984" t="s">
        <v>23</v>
      </c>
      <c r="D984" t="s">
        <v>15</v>
      </c>
      <c r="E984" t="s">
        <v>8</v>
      </c>
      <c r="F984">
        <v>24</v>
      </c>
      <c r="G984" s="2">
        <v>34608</v>
      </c>
      <c r="H984" s="2">
        <v>16368</v>
      </c>
      <c r="I984" t="str">
        <f>_xlfn.XLOOKUP(tbl_Data[[#This Row],[Kundnr]],tbl_Kunder[Kundnr],tbl_Kunder[Kundnamn])</f>
        <v>Prefolkia AB</v>
      </c>
      <c r="J984" t="str">
        <f>_xlfn.XLOOKUP(tbl_Data[[#This Row],[Kundnr]],tbl_Kunder[Kundnr],tbl_Kunder[Kundkategori])</f>
        <v>IT- och telecom</v>
      </c>
      <c r="K984" t="str">
        <f>_xlfn.XLOOKUP(tbl_Data[[#This Row],[Kundnr]],tbl_Kunder[Kundnr],tbl_Kunder[Region])</f>
        <v>Öst</v>
      </c>
      <c r="L984" t="str">
        <f>_xlfn.XLOOKUP(tbl_Data[[#This Row],[Kundnr]],tbl_Kunder[Kundnr],tbl_Kunder[Kundansvarig])</f>
        <v>Mac Winson</v>
      </c>
    </row>
    <row r="985" spans="1:12" x14ac:dyDescent="0.25">
      <c r="A985" s="1">
        <v>45461</v>
      </c>
      <c r="B985">
        <v>1004</v>
      </c>
      <c r="C985" t="s">
        <v>6</v>
      </c>
      <c r="D985" t="s">
        <v>7</v>
      </c>
      <c r="E985" t="s">
        <v>16</v>
      </c>
      <c r="F985">
        <v>28</v>
      </c>
      <c r="G985" s="2">
        <v>38192</v>
      </c>
      <c r="H985" s="2">
        <v>21392</v>
      </c>
      <c r="I985" t="str">
        <f>_xlfn.XLOOKUP(tbl_Data[[#This Row],[Kundnr]],tbl_Kunder[Kundnr],tbl_Kunder[Kundnamn])</f>
        <v>Mellerix AB</v>
      </c>
      <c r="J985" t="str">
        <f>_xlfn.XLOOKUP(tbl_Data[[#This Row],[Kundnr]],tbl_Kunder[Kundnr],tbl_Kunder[Kundkategori])</f>
        <v>Tillverkning</v>
      </c>
      <c r="K985" t="str">
        <f>_xlfn.XLOOKUP(tbl_Data[[#This Row],[Kundnr]],tbl_Kunder[Kundnr],tbl_Kunder[Region])</f>
        <v>Syd</v>
      </c>
      <c r="L985" t="str">
        <f>_xlfn.XLOOKUP(tbl_Data[[#This Row],[Kundnr]],tbl_Kunder[Kundnr],tbl_Kunder[Kundansvarig])</f>
        <v>Manne Faktursson</v>
      </c>
    </row>
    <row r="986" spans="1:12" x14ac:dyDescent="0.25">
      <c r="A986" s="1">
        <v>45244</v>
      </c>
      <c r="B986">
        <v>1005</v>
      </c>
      <c r="C986" t="s">
        <v>23</v>
      </c>
      <c r="D986" t="s">
        <v>15</v>
      </c>
      <c r="E986" t="s">
        <v>8</v>
      </c>
      <c r="F986">
        <v>9</v>
      </c>
      <c r="G986" s="2">
        <v>12978</v>
      </c>
      <c r="H986" s="2">
        <v>6138</v>
      </c>
      <c r="I986" t="str">
        <f>_xlfn.XLOOKUP(tbl_Data[[#This Row],[Kundnr]],tbl_Kunder[Kundnr],tbl_Kunder[Kundnamn])</f>
        <v>Prefolkia AB</v>
      </c>
      <c r="J986" t="str">
        <f>_xlfn.XLOOKUP(tbl_Data[[#This Row],[Kundnr]],tbl_Kunder[Kundnr],tbl_Kunder[Kundkategori])</f>
        <v>IT- och telecom</v>
      </c>
      <c r="K986" t="str">
        <f>_xlfn.XLOOKUP(tbl_Data[[#This Row],[Kundnr]],tbl_Kunder[Kundnr],tbl_Kunder[Region])</f>
        <v>Öst</v>
      </c>
      <c r="L986" t="str">
        <f>_xlfn.XLOOKUP(tbl_Data[[#This Row],[Kundnr]],tbl_Kunder[Kundnr],tbl_Kunder[Kundansvarig])</f>
        <v>Mac Winson</v>
      </c>
    </row>
    <row r="987" spans="1:12" x14ac:dyDescent="0.25">
      <c r="A987" s="1">
        <v>45495</v>
      </c>
      <c r="B987">
        <v>1001</v>
      </c>
      <c r="C987" t="s">
        <v>20</v>
      </c>
      <c r="D987" t="s">
        <v>15</v>
      </c>
      <c r="E987" t="s">
        <v>8</v>
      </c>
      <c r="F987">
        <v>17</v>
      </c>
      <c r="G987" s="2">
        <v>28111.200000000001</v>
      </c>
      <c r="H987" s="2">
        <v>13695.2</v>
      </c>
      <c r="I987" t="str">
        <f>_xlfn.XLOOKUP(tbl_Data[[#This Row],[Kundnr]],tbl_Kunder[Kundnr],tbl_Kunder[Kundnamn])</f>
        <v>Telefonera Mera AB</v>
      </c>
      <c r="J987" t="str">
        <f>_xlfn.XLOOKUP(tbl_Data[[#This Row],[Kundnr]],tbl_Kunder[Kundnr],tbl_Kunder[Kundkategori])</f>
        <v>IT- och telecom</v>
      </c>
      <c r="K987" t="str">
        <f>_xlfn.XLOOKUP(tbl_Data[[#This Row],[Kundnr]],tbl_Kunder[Kundnr],tbl_Kunder[Region])</f>
        <v>Väst</v>
      </c>
      <c r="L987" t="str">
        <f>_xlfn.XLOOKUP(tbl_Data[[#This Row],[Kundnr]],tbl_Kunder[Kundnr],tbl_Kunder[Kundansvarig])</f>
        <v>Mac Winson</v>
      </c>
    </row>
    <row r="988" spans="1:12" x14ac:dyDescent="0.25">
      <c r="A988" s="1">
        <v>44936</v>
      </c>
      <c r="B988">
        <v>1005</v>
      </c>
      <c r="C988" t="s">
        <v>14</v>
      </c>
      <c r="D988" t="s">
        <v>15</v>
      </c>
      <c r="E988" t="s">
        <v>8</v>
      </c>
      <c r="F988">
        <v>5</v>
      </c>
      <c r="G988" s="2">
        <v>6592</v>
      </c>
      <c r="H988" s="2">
        <v>2912</v>
      </c>
      <c r="I988" t="str">
        <f>_xlfn.XLOOKUP(tbl_Data[[#This Row],[Kundnr]],tbl_Kunder[Kundnr],tbl_Kunder[Kundnamn])</f>
        <v>Prefolkia AB</v>
      </c>
      <c r="J988" t="str">
        <f>_xlfn.XLOOKUP(tbl_Data[[#This Row],[Kundnr]],tbl_Kunder[Kundnr],tbl_Kunder[Kundkategori])</f>
        <v>IT- och telecom</v>
      </c>
      <c r="K988" t="str">
        <f>_xlfn.XLOOKUP(tbl_Data[[#This Row],[Kundnr]],tbl_Kunder[Kundnr],tbl_Kunder[Region])</f>
        <v>Öst</v>
      </c>
      <c r="L988" t="str">
        <f>_xlfn.XLOOKUP(tbl_Data[[#This Row],[Kundnr]],tbl_Kunder[Kundnr],tbl_Kunder[Kundansvarig])</f>
        <v>Mac Winson</v>
      </c>
    </row>
    <row r="989" spans="1:12" x14ac:dyDescent="0.25">
      <c r="A989" s="1">
        <v>45288</v>
      </c>
      <c r="B989">
        <v>1004</v>
      </c>
      <c r="C989" t="s">
        <v>6</v>
      </c>
      <c r="D989" t="s">
        <v>7</v>
      </c>
      <c r="E989" t="s">
        <v>16</v>
      </c>
      <c r="F989">
        <v>11</v>
      </c>
      <c r="G989" s="2">
        <v>15004</v>
      </c>
      <c r="H989" s="2">
        <v>8404</v>
      </c>
      <c r="I989" t="str">
        <f>_xlfn.XLOOKUP(tbl_Data[[#This Row],[Kundnr]],tbl_Kunder[Kundnr],tbl_Kunder[Kundnamn])</f>
        <v>Mellerix AB</v>
      </c>
      <c r="J989" t="str">
        <f>_xlfn.XLOOKUP(tbl_Data[[#This Row],[Kundnr]],tbl_Kunder[Kundnr],tbl_Kunder[Kundkategori])</f>
        <v>Tillverkning</v>
      </c>
      <c r="K989" t="str">
        <f>_xlfn.XLOOKUP(tbl_Data[[#This Row],[Kundnr]],tbl_Kunder[Kundnr],tbl_Kunder[Region])</f>
        <v>Syd</v>
      </c>
      <c r="L989" t="str">
        <f>_xlfn.XLOOKUP(tbl_Data[[#This Row],[Kundnr]],tbl_Kunder[Kundnr],tbl_Kunder[Kundansvarig])</f>
        <v>Manne Faktursson</v>
      </c>
    </row>
    <row r="990" spans="1:12" x14ac:dyDescent="0.25">
      <c r="A990" s="1">
        <v>45040</v>
      </c>
      <c r="B990">
        <v>1001</v>
      </c>
      <c r="C990" t="s">
        <v>23</v>
      </c>
      <c r="D990" t="s">
        <v>15</v>
      </c>
      <c r="E990" t="s">
        <v>8</v>
      </c>
      <c r="F990">
        <v>28</v>
      </c>
      <c r="G990" s="2">
        <v>41552</v>
      </c>
      <c r="H990" s="2">
        <v>20272</v>
      </c>
      <c r="I990" t="str">
        <f>_xlfn.XLOOKUP(tbl_Data[[#This Row],[Kundnr]],tbl_Kunder[Kundnr],tbl_Kunder[Kundnamn])</f>
        <v>Telefonera Mera AB</v>
      </c>
      <c r="J990" t="str">
        <f>_xlfn.XLOOKUP(tbl_Data[[#This Row],[Kundnr]],tbl_Kunder[Kundnr],tbl_Kunder[Kundkategori])</f>
        <v>IT- och telecom</v>
      </c>
      <c r="K990" t="str">
        <f>_xlfn.XLOOKUP(tbl_Data[[#This Row],[Kundnr]],tbl_Kunder[Kundnr],tbl_Kunder[Region])</f>
        <v>Väst</v>
      </c>
      <c r="L990" t="str">
        <f>_xlfn.XLOOKUP(tbl_Data[[#This Row],[Kundnr]],tbl_Kunder[Kundnr],tbl_Kunder[Kundansvarig])</f>
        <v>Mac Winson</v>
      </c>
    </row>
    <row r="991" spans="1:12" x14ac:dyDescent="0.25">
      <c r="A991" s="1">
        <v>44958</v>
      </c>
      <c r="B991">
        <v>1007</v>
      </c>
      <c r="C991" t="s">
        <v>20</v>
      </c>
      <c r="D991" t="s">
        <v>15</v>
      </c>
      <c r="E991" t="s">
        <v>16</v>
      </c>
      <c r="F991">
        <v>11</v>
      </c>
      <c r="G991" s="2">
        <v>14586</v>
      </c>
      <c r="H991" s="2">
        <v>5258</v>
      </c>
      <c r="I991" t="str">
        <f>_xlfn.XLOOKUP(tbl_Data[[#This Row],[Kundnr]],tbl_Kunder[Kundnr],tbl_Kunder[Kundnamn])</f>
        <v>Rellaxion AB</v>
      </c>
      <c r="J991" t="str">
        <f>_xlfn.XLOOKUP(tbl_Data[[#This Row],[Kundnr]],tbl_Kunder[Kundnr],tbl_Kunder[Kundkategori])</f>
        <v>Tillverkning</v>
      </c>
      <c r="K991" t="str">
        <f>_xlfn.XLOOKUP(tbl_Data[[#This Row],[Kundnr]],tbl_Kunder[Kundnr],tbl_Kunder[Region])</f>
        <v>Väst</v>
      </c>
      <c r="L991" t="str">
        <f>_xlfn.XLOOKUP(tbl_Data[[#This Row],[Kundnr]],tbl_Kunder[Kundnr],tbl_Kunder[Kundansvarig])</f>
        <v>Manne Faktursson</v>
      </c>
    </row>
    <row r="992" spans="1:12" x14ac:dyDescent="0.25">
      <c r="A992" s="1">
        <v>45387</v>
      </c>
      <c r="B992">
        <v>1001</v>
      </c>
      <c r="C992" t="s">
        <v>14</v>
      </c>
      <c r="D992" t="s">
        <v>15</v>
      </c>
      <c r="E992" t="s">
        <v>8</v>
      </c>
      <c r="F992">
        <v>10</v>
      </c>
      <c r="G992" s="2">
        <v>13568.000000000002</v>
      </c>
      <c r="H992" s="2">
        <v>6208.0000000000018</v>
      </c>
      <c r="I992" t="str">
        <f>_xlfn.XLOOKUP(tbl_Data[[#This Row],[Kundnr]],tbl_Kunder[Kundnr],tbl_Kunder[Kundnamn])</f>
        <v>Telefonera Mera AB</v>
      </c>
      <c r="J992" t="str">
        <f>_xlfn.XLOOKUP(tbl_Data[[#This Row],[Kundnr]],tbl_Kunder[Kundnr],tbl_Kunder[Kundkategori])</f>
        <v>IT- och telecom</v>
      </c>
      <c r="K992" t="str">
        <f>_xlfn.XLOOKUP(tbl_Data[[#This Row],[Kundnr]],tbl_Kunder[Kundnr],tbl_Kunder[Region])</f>
        <v>Väst</v>
      </c>
      <c r="L992" t="str">
        <f>_xlfn.XLOOKUP(tbl_Data[[#This Row],[Kundnr]],tbl_Kunder[Kundnr],tbl_Kunder[Kundansvarig])</f>
        <v>Mac Winson</v>
      </c>
    </row>
    <row r="993" spans="1:12" x14ac:dyDescent="0.25">
      <c r="A993" s="1">
        <v>45510</v>
      </c>
      <c r="B993">
        <v>1006</v>
      </c>
      <c r="C993" t="s">
        <v>14</v>
      </c>
      <c r="D993" t="s">
        <v>15</v>
      </c>
      <c r="E993" t="s">
        <v>17</v>
      </c>
      <c r="F993">
        <v>14</v>
      </c>
      <c r="G993" s="2">
        <v>16128</v>
      </c>
      <c r="H993" s="2">
        <v>5824</v>
      </c>
      <c r="I993" t="str">
        <f>_xlfn.XLOOKUP(tbl_Data[[#This Row],[Kundnr]],tbl_Kunder[Kundnr],tbl_Kunder[Kundnamn])</f>
        <v>Allcto AB</v>
      </c>
      <c r="J993" t="str">
        <f>_xlfn.XLOOKUP(tbl_Data[[#This Row],[Kundnr]],tbl_Kunder[Kundnr],tbl_Kunder[Kundkategori])</f>
        <v>Livsmedel</v>
      </c>
      <c r="K993" t="str">
        <f>_xlfn.XLOOKUP(tbl_Data[[#This Row],[Kundnr]],tbl_Kunder[Kundnr],tbl_Kunder[Region])</f>
        <v>Öst</v>
      </c>
      <c r="L993" t="str">
        <f>_xlfn.XLOOKUP(tbl_Data[[#This Row],[Kundnr]],tbl_Kunder[Kundnr],tbl_Kunder[Kundansvarig])</f>
        <v>Malte Svensson</v>
      </c>
    </row>
    <row r="994" spans="1:12" x14ac:dyDescent="0.25">
      <c r="A994" s="1">
        <v>45282</v>
      </c>
      <c r="B994">
        <v>1007</v>
      </c>
      <c r="C994" t="s">
        <v>23</v>
      </c>
      <c r="D994" t="s">
        <v>15</v>
      </c>
      <c r="E994" t="s">
        <v>16</v>
      </c>
      <c r="F994">
        <v>15</v>
      </c>
      <c r="G994" s="2">
        <v>17850</v>
      </c>
      <c r="H994" s="2">
        <v>6450</v>
      </c>
      <c r="I994" t="str">
        <f>_xlfn.XLOOKUP(tbl_Data[[#This Row],[Kundnr]],tbl_Kunder[Kundnr],tbl_Kunder[Kundnamn])</f>
        <v>Rellaxion AB</v>
      </c>
      <c r="J994" t="str">
        <f>_xlfn.XLOOKUP(tbl_Data[[#This Row],[Kundnr]],tbl_Kunder[Kundnr],tbl_Kunder[Kundkategori])</f>
        <v>Tillverkning</v>
      </c>
      <c r="K994" t="str">
        <f>_xlfn.XLOOKUP(tbl_Data[[#This Row],[Kundnr]],tbl_Kunder[Kundnr],tbl_Kunder[Region])</f>
        <v>Väst</v>
      </c>
      <c r="L994" t="str">
        <f>_xlfn.XLOOKUP(tbl_Data[[#This Row],[Kundnr]],tbl_Kunder[Kundnr],tbl_Kunder[Kundansvarig])</f>
        <v>Manne Faktursson</v>
      </c>
    </row>
    <row r="995" spans="1:12" x14ac:dyDescent="0.25">
      <c r="A995" s="1">
        <v>45447</v>
      </c>
      <c r="B995">
        <v>1001</v>
      </c>
      <c r="C995" t="s">
        <v>14</v>
      </c>
      <c r="D995" t="s">
        <v>15</v>
      </c>
      <c r="E995" t="s">
        <v>8</v>
      </c>
      <c r="F995">
        <v>14</v>
      </c>
      <c r="G995" s="2">
        <v>18995.200000000004</v>
      </c>
      <c r="H995" s="2">
        <v>8691.2000000000044</v>
      </c>
      <c r="I995" t="str">
        <f>_xlfn.XLOOKUP(tbl_Data[[#This Row],[Kundnr]],tbl_Kunder[Kundnr],tbl_Kunder[Kundnamn])</f>
        <v>Telefonera Mera AB</v>
      </c>
      <c r="J995" t="str">
        <f>_xlfn.XLOOKUP(tbl_Data[[#This Row],[Kundnr]],tbl_Kunder[Kundnr],tbl_Kunder[Kundkategori])</f>
        <v>IT- och telecom</v>
      </c>
      <c r="K995" t="str">
        <f>_xlfn.XLOOKUP(tbl_Data[[#This Row],[Kundnr]],tbl_Kunder[Kundnr],tbl_Kunder[Region])</f>
        <v>Väst</v>
      </c>
      <c r="L995" t="str">
        <f>_xlfn.XLOOKUP(tbl_Data[[#This Row],[Kundnr]],tbl_Kunder[Kundnr],tbl_Kunder[Kundansvarig])</f>
        <v>Mac Winson</v>
      </c>
    </row>
    <row r="996" spans="1:12" x14ac:dyDescent="0.25">
      <c r="A996" s="1">
        <v>45326</v>
      </c>
      <c r="B996">
        <v>1008</v>
      </c>
      <c r="C996" t="s">
        <v>10</v>
      </c>
      <c r="D996" t="s">
        <v>7</v>
      </c>
      <c r="E996" t="s">
        <v>17</v>
      </c>
      <c r="F996">
        <v>7</v>
      </c>
      <c r="G996" s="2">
        <v>6720</v>
      </c>
      <c r="H996" s="2">
        <v>2072</v>
      </c>
      <c r="I996" t="str">
        <f>_xlfn.XLOOKUP(tbl_Data[[#This Row],[Kundnr]],tbl_Kunder[Kundnr],tbl_Kunder[Kundnamn])</f>
        <v>Rödtand AB</v>
      </c>
      <c r="J996" t="str">
        <f>_xlfn.XLOOKUP(tbl_Data[[#This Row],[Kundnr]],tbl_Kunder[Kundnr],tbl_Kunder[Kundkategori])</f>
        <v>Livsmedel</v>
      </c>
      <c r="K996" t="str">
        <f>_xlfn.XLOOKUP(tbl_Data[[#This Row],[Kundnr]],tbl_Kunder[Kundnr],tbl_Kunder[Region])</f>
        <v>Väst</v>
      </c>
      <c r="L996" t="str">
        <f>_xlfn.XLOOKUP(tbl_Data[[#This Row],[Kundnr]],tbl_Kunder[Kundnr],tbl_Kunder[Kundansvarig])</f>
        <v>Malte Svensson</v>
      </c>
    </row>
    <row r="997" spans="1:12" x14ac:dyDescent="0.25">
      <c r="A997" s="1">
        <v>45372</v>
      </c>
      <c r="B997">
        <v>1009</v>
      </c>
      <c r="C997" t="s">
        <v>14</v>
      </c>
      <c r="D997" t="s">
        <v>15</v>
      </c>
      <c r="E997" t="s">
        <v>16</v>
      </c>
      <c r="F997">
        <v>1</v>
      </c>
      <c r="G997" s="2">
        <v>1228.8</v>
      </c>
      <c r="H997" s="2">
        <v>492.79999999999995</v>
      </c>
      <c r="I997" t="str">
        <f>_xlfn.XLOOKUP(tbl_Data[[#This Row],[Kundnr]],tbl_Kunder[Kundnr],tbl_Kunder[Kundnamn])</f>
        <v>Bollberga AB</v>
      </c>
      <c r="J997" t="str">
        <f>_xlfn.XLOOKUP(tbl_Data[[#This Row],[Kundnr]],tbl_Kunder[Kundnr],tbl_Kunder[Kundkategori])</f>
        <v>Tillverkning</v>
      </c>
      <c r="K997" t="str">
        <f>_xlfn.XLOOKUP(tbl_Data[[#This Row],[Kundnr]],tbl_Kunder[Kundnr],tbl_Kunder[Region])</f>
        <v>Öst</v>
      </c>
      <c r="L997" t="str">
        <f>_xlfn.XLOOKUP(tbl_Data[[#This Row],[Kundnr]],tbl_Kunder[Kundnr],tbl_Kunder[Kundansvarig])</f>
        <v>Manne Faktursson</v>
      </c>
    </row>
    <row r="998" spans="1:12" x14ac:dyDescent="0.25">
      <c r="A998" s="1">
        <v>45219</v>
      </c>
      <c r="B998">
        <v>1003</v>
      </c>
      <c r="C998" t="s">
        <v>23</v>
      </c>
      <c r="D998" t="s">
        <v>15</v>
      </c>
      <c r="E998" t="s">
        <v>12</v>
      </c>
      <c r="F998">
        <v>13</v>
      </c>
      <c r="G998" s="2">
        <v>19110</v>
      </c>
      <c r="H998" s="2">
        <v>9230</v>
      </c>
      <c r="I998" t="str">
        <f>_xlfn.XLOOKUP(tbl_Data[[#This Row],[Kundnr]],tbl_Kunder[Kundnr],tbl_Kunder[Kundnamn])</f>
        <v>Vårdia AB</v>
      </c>
      <c r="J998" t="str">
        <f>_xlfn.XLOOKUP(tbl_Data[[#This Row],[Kundnr]],tbl_Kunder[Kundnr],tbl_Kunder[Kundkategori])</f>
        <v>Offentligt</v>
      </c>
      <c r="K998" t="str">
        <f>_xlfn.XLOOKUP(tbl_Data[[#This Row],[Kundnr]],tbl_Kunder[Kundnr],tbl_Kunder[Region])</f>
        <v>Syd</v>
      </c>
      <c r="L998" t="str">
        <f>_xlfn.XLOOKUP(tbl_Data[[#This Row],[Kundnr]],tbl_Kunder[Kundnr],tbl_Kunder[Kundansvarig])</f>
        <v>Clint Billton</v>
      </c>
    </row>
    <row r="999" spans="1:12" x14ac:dyDescent="0.25">
      <c r="A999" s="1">
        <v>45369</v>
      </c>
      <c r="B999">
        <v>1003</v>
      </c>
      <c r="C999" t="s">
        <v>14</v>
      </c>
      <c r="D999" t="s">
        <v>15</v>
      </c>
      <c r="E999" t="s">
        <v>12</v>
      </c>
      <c r="F999">
        <v>18</v>
      </c>
      <c r="G999" s="2">
        <v>24192</v>
      </c>
      <c r="H999" s="2">
        <v>10944</v>
      </c>
      <c r="I999" t="str">
        <f>_xlfn.XLOOKUP(tbl_Data[[#This Row],[Kundnr]],tbl_Kunder[Kundnr],tbl_Kunder[Kundnamn])</f>
        <v>Vårdia AB</v>
      </c>
      <c r="J999" t="str">
        <f>_xlfn.XLOOKUP(tbl_Data[[#This Row],[Kundnr]],tbl_Kunder[Kundnr],tbl_Kunder[Kundkategori])</f>
        <v>Offentligt</v>
      </c>
      <c r="K999" t="str">
        <f>_xlfn.XLOOKUP(tbl_Data[[#This Row],[Kundnr]],tbl_Kunder[Kundnr],tbl_Kunder[Region])</f>
        <v>Syd</v>
      </c>
      <c r="L999" t="str">
        <f>_xlfn.XLOOKUP(tbl_Data[[#This Row],[Kundnr]],tbl_Kunder[Kundnr],tbl_Kunder[Kundansvarig])</f>
        <v>Clint Billton</v>
      </c>
    </row>
    <row r="1000" spans="1:12" x14ac:dyDescent="0.25">
      <c r="A1000" s="1">
        <v>45028</v>
      </c>
      <c r="B1000">
        <v>1001</v>
      </c>
      <c r="C1000" t="s">
        <v>19</v>
      </c>
      <c r="D1000" t="s">
        <v>7</v>
      </c>
      <c r="E1000" t="s">
        <v>8</v>
      </c>
      <c r="F1000">
        <v>13</v>
      </c>
      <c r="G1000" s="2">
        <v>15984.800000000001</v>
      </c>
      <c r="H1000" s="2">
        <v>7144.8000000000011</v>
      </c>
      <c r="I1000" t="str">
        <f>_xlfn.XLOOKUP(tbl_Data[[#This Row],[Kundnr]],tbl_Kunder[Kundnr],tbl_Kunder[Kundnamn])</f>
        <v>Telefonera Mera AB</v>
      </c>
      <c r="J1000" t="str">
        <f>_xlfn.XLOOKUP(tbl_Data[[#This Row],[Kundnr]],tbl_Kunder[Kundnr],tbl_Kunder[Kundkategori])</f>
        <v>IT- och telecom</v>
      </c>
      <c r="K1000" t="str">
        <f>_xlfn.XLOOKUP(tbl_Data[[#This Row],[Kundnr]],tbl_Kunder[Kundnr],tbl_Kunder[Region])</f>
        <v>Väst</v>
      </c>
      <c r="L1000" t="str">
        <f>_xlfn.XLOOKUP(tbl_Data[[#This Row],[Kundnr]],tbl_Kunder[Kundnr],tbl_Kunder[Kundansvarig])</f>
        <v>Mac Winson</v>
      </c>
    </row>
    <row r="1001" spans="1:12" x14ac:dyDescent="0.25">
      <c r="A1001" s="1">
        <v>45579</v>
      </c>
      <c r="B1001">
        <v>1001</v>
      </c>
      <c r="C1001" t="s">
        <v>23</v>
      </c>
      <c r="D1001" t="s">
        <v>15</v>
      </c>
      <c r="E1001" t="s">
        <v>8</v>
      </c>
      <c r="F1001">
        <v>19</v>
      </c>
      <c r="G1001" s="2">
        <v>28196</v>
      </c>
      <c r="H1001" s="2">
        <v>13756</v>
      </c>
      <c r="I1001" t="str">
        <f>_xlfn.XLOOKUP(tbl_Data[[#This Row],[Kundnr]],tbl_Kunder[Kundnr],tbl_Kunder[Kundnamn])</f>
        <v>Telefonera Mera AB</v>
      </c>
      <c r="J1001" t="str">
        <f>_xlfn.XLOOKUP(tbl_Data[[#This Row],[Kundnr]],tbl_Kunder[Kundnr],tbl_Kunder[Kundkategori])</f>
        <v>IT- och telecom</v>
      </c>
      <c r="K1001" t="str">
        <f>_xlfn.XLOOKUP(tbl_Data[[#This Row],[Kundnr]],tbl_Kunder[Kundnr],tbl_Kunder[Region])</f>
        <v>Väst</v>
      </c>
      <c r="L1001" t="str">
        <f>_xlfn.XLOOKUP(tbl_Data[[#This Row],[Kundnr]],tbl_Kunder[Kundnr],tbl_Kunder[Kundansvarig])</f>
        <v>Mac Winson</v>
      </c>
    </row>
    <row r="1002" spans="1:12" x14ac:dyDescent="0.25">
      <c r="A1002" s="1">
        <v>45427</v>
      </c>
      <c r="B1002">
        <v>1008</v>
      </c>
      <c r="C1002" t="s">
        <v>20</v>
      </c>
      <c r="D1002" t="s">
        <v>15</v>
      </c>
      <c r="E1002" t="s">
        <v>17</v>
      </c>
      <c r="F1002">
        <v>23</v>
      </c>
      <c r="G1002" s="2">
        <v>35880</v>
      </c>
      <c r="H1002" s="2">
        <v>16376</v>
      </c>
      <c r="I1002" t="str">
        <f>_xlfn.XLOOKUP(tbl_Data[[#This Row],[Kundnr]],tbl_Kunder[Kundnr],tbl_Kunder[Kundnamn])</f>
        <v>Rödtand AB</v>
      </c>
      <c r="J1002" t="str">
        <f>_xlfn.XLOOKUP(tbl_Data[[#This Row],[Kundnr]],tbl_Kunder[Kundnr],tbl_Kunder[Kundkategori])</f>
        <v>Livsmedel</v>
      </c>
      <c r="K1002" t="str">
        <f>_xlfn.XLOOKUP(tbl_Data[[#This Row],[Kundnr]],tbl_Kunder[Kundnr],tbl_Kunder[Region])</f>
        <v>Väst</v>
      </c>
      <c r="L1002" t="str">
        <f>_xlfn.XLOOKUP(tbl_Data[[#This Row],[Kundnr]],tbl_Kunder[Kundnr],tbl_Kunder[Kundansvarig])</f>
        <v>Malte Svensson</v>
      </c>
    </row>
    <row r="1003" spans="1:12" x14ac:dyDescent="0.25">
      <c r="A1003" s="1">
        <v>45073</v>
      </c>
      <c r="B1003">
        <v>1004</v>
      </c>
      <c r="C1003" t="s">
        <v>23</v>
      </c>
      <c r="D1003" t="s">
        <v>15</v>
      </c>
      <c r="E1003" t="s">
        <v>16</v>
      </c>
      <c r="F1003">
        <v>15</v>
      </c>
      <c r="G1003" s="2">
        <v>23100.000000000004</v>
      </c>
      <c r="H1003" s="2">
        <v>11700.000000000004</v>
      </c>
      <c r="I1003" t="str">
        <f>_xlfn.XLOOKUP(tbl_Data[[#This Row],[Kundnr]],tbl_Kunder[Kundnr],tbl_Kunder[Kundnamn])</f>
        <v>Mellerix AB</v>
      </c>
      <c r="J1003" t="str">
        <f>_xlfn.XLOOKUP(tbl_Data[[#This Row],[Kundnr]],tbl_Kunder[Kundnr],tbl_Kunder[Kundkategori])</f>
        <v>Tillverkning</v>
      </c>
      <c r="K1003" t="str">
        <f>_xlfn.XLOOKUP(tbl_Data[[#This Row],[Kundnr]],tbl_Kunder[Kundnr],tbl_Kunder[Region])</f>
        <v>Syd</v>
      </c>
      <c r="L1003" t="str">
        <f>_xlfn.XLOOKUP(tbl_Data[[#This Row],[Kundnr]],tbl_Kunder[Kundnr],tbl_Kunder[Kundansvarig])</f>
        <v>Manne Faktursson</v>
      </c>
    </row>
    <row r="1004" spans="1:12" x14ac:dyDescent="0.25">
      <c r="A1004" s="1">
        <v>45143</v>
      </c>
      <c r="B1004">
        <v>1002</v>
      </c>
      <c r="C1004" t="s">
        <v>10</v>
      </c>
      <c r="D1004" t="s">
        <v>7</v>
      </c>
      <c r="E1004" t="s">
        <v>8</v>
      </c>
      <c r="F1004">
        <v>26</v>
      </c>
      <c r="G1004" s="2">
        <v>23712</v>
      </c>
      <c r="H1004" s="2">
        <v>6448</v>
      </c>
      <c r="I1004" t="str">
        <f>_xlfn.XLOOKUP(tbl_Data[[#This Row],[Kundnr]],tbl_Kunder[Kundnr],tbl_Kunder[Kundnamn])</f>
        <v>Brellboxy AB</v>
      </c>
      <c r="J1004" t="str">
        <f>_xlfn.XLOOKUP(tbl_Data[[#This Row],[Kundnr]],tbl_Kunder[Kundnr],tbl_Kunder[Kundkategori])</f>
        <v>IT- och telecom</v>
      </c>
      <c r="K1004" t="str">
        <f>_xlfn.XLOOKUP(tbl_Data[[#This Row],[Kundnr]],tbl_Kunder[Kundnr],tbl_Kunder[Region])</f>
        <v>Syd</v>
      </c>
      <c r="L1004" t="str">
        <f>_xlfn.XLOOKUP(tbl_Data[[#This Row],[Kundnr]],tbl_Kunder[Kundnr],tbl_Kunder[Kundansvarig])</f>
        <v>Mac Winson</v>
      </c>
    </row>
    <row r="1005" spans="1:12" x14ac:dyDescent="0.25">
      <c r="A1005" s="1">
        <v>45589</v>
      </c>
      <c r="B1005">
        <v>1008</v>
      </c>
      <c r="C1005" t="s">
        <v>20</v>
      </c>
      <c r="D1005" t="s">
        <v>15</v>
      </c>
      <c r="E1005" t="s">
        <v>17</v>
      </c>
      <c r="F1005">
        <v>20</v>
      </c>
      <c r="G1005" s="2">
        <v>31200</v>
      </c>
      <c r="H1005" s="2">
        <v>14240</v>
      </c>
      <c r="I1005" t="str">
        <f>_xlfn.XLOOKUP(tbl_Data[[#This Row],[Kundnr]],tbl_Kunder[Kundnr],tbl_Kunder[Kundnamn])</f>
        <v>Rödtand AB</v>
      </c>
      <c r="J1005" t="str">
        <f>_xlfn.XLOOKUP(tbl_Data[[#This Row],[Kundnr]],tbl_Kunder[Kundnr],tbl_Kunder[Kundkategori])</f>
        <v>Livsmedel</v>
      </c>
      <c r="K1005" t="str">
        <f>_xlfn.XLOOKUP(tbl_Data[[#This Row],[Kundnr]],tbl_Kunder[Kundnr],tbl_Kunder[Region])</f>
        <v>Väst</v>
      </c>
      <c r="L1005" t="str">
        <f>_xlfn.XLOOKUP(tbl_Data[[#This Row],[Kundnr]],tbl_Kunder[Kundnr],tbl_Kunder[Kundansvarig])</f>
        <v>Malte Svensson</v>
      </c>
    </row>
    <row r="1006" spans="1:12" x14ac:dyDescent="0.25">
      <c r="A1006" s="1">
        <v>45311</v>
      </c>
      <c r="B1006">
        <v>1001</v>
      </c>
      <c r="C1006" t="s">
        <v>19</v>
      </c>
      <c r="D1006" t="s">
        <v>7</v>
      </c>
      <c r="E1006" t="s">
        <v>8</v>
      </c>
      <c r="F1006">
        <v>29</v>
      </c>
      <c r="G1006" s="2">
        <v>35658.400000000001</v>
      </c>
      <c r="H1006" s="2">
        <v>15938.400000000001</v>
      </c>
      <c r="I1006" t="str">
        <f>_xlfn.XLOOKUP(tbl_Data[[#This Row],[Kundnr]],tbl_Kunder[Kundnr],tbl_Kunder[Kundnamn])</f>
        <v>Telefonera Mera AB</v>
      </c>
      <c r="J1006" t="str">
        <f>_xlfn.XLOOKUP(tbl_Data[[#This Row],[Kundnr]],tbl_Kunder[Kundnr],tbl_Kunder[Kundkategori])</f>
        <v>IT- och telecom</v>
      </c>
      <c r="K1006" t="str">
        <f>_xlfn.XLOOKUP(tbl_Data[[#This Row],[Kundnr]],tbl_Kunder[Kundnr],tbl_Kunder[Region])</f>
        <v>Väst</v>
      </c>
      <c r="L1006" t="str">
        <f>_xlfn.XLOOKUP(tbl_Data[[#This Row],[Kundnr]],tbl_Kunder[Kundnr],tbl_Kunder[Kundansvarig])</f>
        <v>Mac Winson</v>
      </c>
    </row>
    <row r="1007" spans="1:12" x14ac:dyDescent="0.25">
      <c r="A1007" s="1">
        <v>45419</v>
      </c>
      <c r="B1007">
        <v>1003</v>
      </c>
      <c r="C1007" t="s">
        <v>10</v>
      </c>
      <c r="D1007" t="s">
        <v>7</v>
      </c>
      <c r="E1007" t="s">
        <v>12</v>
      </c>
      <c r="F1007">
        <v>27</v>
      </c>
      <c r="G1007" s="2">
        <v>27216</v>
      </c>
      <c r="H1007" s="2">
        <v>9288</v>
      </c>
      <c r="I1007" t="str">
        <f>_xlfn.XLOOKUP(tbl_Data[[#This Row],[Kundnr]],tbl_Kunder[Kundnr],tbl_Kunder[Kundnamn])</f>
        <v>Vårdia AB</v>
      </c>
      <c r="J1007" t="str">
        <f>_xlfn.XLOOKUP(tbl_Data[[#This Row],[Kundnr]],tbl_Kunder[Kundnr],tbl_Kunder[Kundkategori])</f>
        <v>Offentligt</v>
      </c>
      <c r="K1007" t="str">
        <f>_xlfn.XLOOKUP(tbl_Data[[#This Row],[Kundnr]],tbl_Kunder[Kundnr],tbl_Kunder[Region])</f>
        <v>Syd</v>
      </c>
      <c r="L1007" t="str">
        <f>_xlfn.XLOOKUP(tbl_Data[[#This Row],[Kundnr]],tbl_Kunder[Kundnr],tbl_Kunder[Kundansvarig])</f>
        <v>Clint Billton</v>
      </c>
    </row>
    <row r="1008" spans="1:12" x14ac:dyDescent="0.25">
      <c r="A1008" s="1">
        <v>45471</v>
      </c>
      <c r="B1008">
        <v>1003</v>
      </c>
      <c r="C1008" t="s">
        <v>6</v>
      </c>
      <c r="D1008" t="s">
        <v>7</v>
      </c>
      <c r="E1008" t="s">
        <v>12</v>
      </c>
      <c r="F1008">
        <v>13</v>
      </c>
      <c r="G1008" s="2">
        <v>16926</v>
      </c>
      <c r="H1008" s="2">
        <v>9126</v>
      </c>
      <c r="I1008" t="str">
        <f>_xlfn.XLOOKUP(tbl_Data[[#This Row],[Kundnr]],tbl_Kunder[Kundnr],tbl_Kunder[Kundnamn])</f>
        <v>Vårdia AB</v>
      </c>
      <c r="J1008" t="str">
        <f>_xlfn.XLOOKUP(tbl_Data[[#This Row],[Kundnr]],tbl_Kunder[Kundnr],tbl_Kunder[Kundkategori])</f>
        <v>Offentligt</v>
      </c>
      <c r="K1008" t="str">
        <f>_xlfn.XLOOKUP(tbl_Data[[#This Row],[Kundnr]],tbl_Kunder[Kundnr],tbl_Kunder[Region])</f>
        <v>Syd</v>
      </c>
      <c r="L1008" t="str">
        <f>_xlfn.XLOOKUP(tbl_Data[[#This Row],[Kundnr]],tbl_Kunder[Kundnr],tbl_Kunder[Kundansvarig])</f>
        <v>Clint Billton</v>
      </c>
    </row>
    <row r="1009" spans="1:12" x14ac:dyDescent="0.25">
      <c r="A1009" s="1">
        <v>45166</v>
      </c>
      <c r="B1009">
        <v>1011</v>
      </c>
      <c r="C1009" t="s">
        <v>23</v>
      </c>
      <c r="D1009" t="s">
        <v>15</v>
      </c>
      <c r="E1009" t="s">
        <v>12</v>
      </c>
      <c r="F1009">
        <v>22</v>
      </c>
      <c r="G1009" s="2">
        <v>30492</v>
      </c>
      <c r="H1009" s="2">
        <v>13772</v>
      </c>
      <c r="I1009" t="str">
        <f>_xlfn.XLOOKUP(tbl_Data[[#This Row],[Kundnr]],tbl_Kunder[Kundnr],tbl_Kunder[Kundnamn])</f>
        <v>Skolia AB</v>
      </c>
      <c r="J1009" t="str">
        <f>_xlfn.XLOOKUP(tbl_Data[[#This Row],[Kundnr]],tbl_Kunder[Kundnr],tbl_Kunder[Kundkategori])</f>
        <v>Offentligt</v>
      </c>
      <c r="K1009" t="str">
        <f>_xlfn.XLOOKUP(tbl_Data[[#This Row],[Kundnr]],tbl_Kunder[Kundnr],tbl_Kunder[Region])</f>
        <v>Öst</v>
      </c>
      <c r="L1009" t="str">
        <f>_xlfn.XLOOKUP(tbl_Data[[#This Row],[Kundnr]],tbl_Kunder[Kundnr],tbl_Kunder[Kundansvarig])</f>
        <v>Clint Billton</v>
      </c>
    </row>
    <row r="1010" spans="1:12" x14ac:dyDescent="0.25">
      <c r="A1010" s="1">
        <v>45582</v>
      </c>
      <c r="B1010">
        <v>1011</v>
      </c>
      <c r="C1010" t="s">
        <v>21</v>
      </c>
      <c r="D1010" t="s">
        <v>7</v>
      </c>
      <c r="E1010" t="s">
        <v>12</v>
      </c>
      <c r="F1010">
        <v>18</v>
      </c>
      <c r="G1010" s="2">
        <v>19245.600000000002</v>
      </c>
      <c r="H1010" s="2">
        <v>6861.6000000000022</v>
      </c>
      <c r="I1010" t="str">
        <f>_xlfn.XLOOKUP(tbl_Data[[#This Row],[Kundnr]],tbl_Kunder[Kundnr],tbl_Kunder[Kundnamn])</f>
        <v>Skolia AB</v>
      </c>
      <c r="J1010" t="str">
        <f>_xlfn.XLOOKUP(tbl_Data[[#This Row],[Kundnr]],tbl_Kunder[Kundnr],tbl_Kunder[Kundkategori])</f>
        <v>Offentligt</v>
      </c>
      <c r="K1010" t="str">
        <f>_xlfn.XLOOKUP(tbl_Data[[#This Row],[Kundnr]],tbl_Kunder[Kundnr],tbl_Kunder[Region])</f>
        <v>Öst</v>
      </c>
      <c r="L1010" t="str">
        <f>_xlfn.XLOOKUP(tbl_Data[[#This Row],[Kundnr]],tbl_Kunder[Kundnr],tbl_Kunder[Kundansvarig])</f>
        <v>Clint Billton</v>
      </c>
    </row>
    <row r="1011" spans="1:12" x14ac:dyDescent="0.25">
      <c r="A1011" s="1">
        <v>45489</v>
      </c>
      <c r="B1011">
        <v>1008</v>
      </c>
      <c r="C1011" t="s">
        <v>14</v>
      </c>
      <c r="D1011" t="s">
        <v>15</v>
      </c>
      <c r="E1011" t="s">
        <v>17</v>
      </c>
      <c r="F1011">
        <v>10</v>
      </c>
      <c r="G1011" s="2">
        <v>12800</v>
      </c>
      <c r="H1011" s="2">
        <v>5440</v>
      </c>
      <c r="I1011" t="str">
        <f>_xlfn.XLOOKUP(tbl_Data[[#This Row],[Kundnr]],tbl_Kunder[Kundnr],tbl_Kunder[Kundnamn])</f>
        <v>Rödtand AB</v>
      </c>
      <c r="J1011" t="str">
        <f>_xlfn.XLOOKUP(tbl_Data[[#This Row],[Kundnr]],tbl_Kunder[Kundnr],tbl_Kunder[Kundkategori])</f>
        <v>Livsmedel</v>
      </c>
      <c r="K1011" t="str">
        <f>_xlfn.XLOOKUP(tbl_Data[[#This Row],[Kundnr]],tbl_Kunder[Kundnr],tbl_Kunder[Region])</f>
        <v>Väst</v>
      </c>
      <c r="L1011" t="str">
        <f>_xlfn.XLOOKUP(tbl_Data[[#This Row],[Kundnr]],tbl_Kunder[Kundnr],tbl_Kunder[Kundansvarig])</f>
        <v>Malte Svensson</v>
      </c>
    </row>
    <row r="1012" spans="1:12" x14ac:dyDescent="0.25">
      <c r="A1012" s="1">
        <v>44936</v>
      </c>
      <c r="B1012">
        <v>1001</v>
      </c>
      <c r="C1012" t="s">
        <v>23</v>
      </c>
      <c r="D1012" t="s">
        <v>15</v>
      </c>
      <c r="E1012" t="s">
        <v>8</v>
      </c>
      <c r="F1012">
        <v>11</v>
      </c>
      <c r="G1012" s="2">
        <v>16324</v>
      </c>
      <c r="H1012" s="2">
        <v>7964</v>
      </c>
      <c r="I1012" t="str">
        <f>_xlfn.XLOOKUP(tbl_Data[[#This Row],[Kundnr]],tbl_Kunder[Kundnr],tbl_Kunder[Kundnamn])</f>
        <v>Telefonera Mera AB</v>
      </c>
      <c r="J1012" t="str">
        <f>_xlfn.XLOOKUP(tbl_Data[[#This Row],[Kundnr]],tbl_Kunder[Kundnr],tbl_Kunder[Kundkategori])</f>
        <v>IT- och telecom</v>
      </c>
      <c r="K1012" t="str">
        <f>_xlfn.XLOOKUP(tbl_Data[[#This Row],[Kundnr]],tbl_Kunder[Kundnr],tbl_Kunder[Region])</f>
        <v>Väst</v>
      </c>
      <c r="L1012" t="str">
        <f>_xlfn.XLOOKUP(tbl_Data[[#This Row],[Kundnr]],tbl_Kunder[Kundnr],tbl_Kunder[Kundansvarig])</f>
        <v>Mac Winson</v>
      </c>
    </row>
    <row r="1013" spans="1:12" x14ac:dyDescent="0.25">
      <c r="A1013" s="1">
        <v>45369</v>
      </c>
      <c r="B1013">
        <v>1004</v>
      </c>
      <c r="C1013" t="s">
        <v>20</v>
      </c>
      <c r="D1013" t="s">
        <v>15</v>
      </c>
      <c r="E1013" t="s">
        <v>16</v>
      </c>
      <c r="F1013">
        <v>17</v>
      </c>
      <c r="G1013" s="2">
        <v>29172.000000000004</v>
      </c>
      <c r="H1013" s="2">
        <v>14756.000000000004</v>
      </c>
      <c r="I1013" t="str">
        <f>_xlfn.XLOOKUP(tbl_Data[[#This Row],[Kundnr]],tbl_Kunder[Kundnr],tbl_Kunder[Kundnamn])</f>
        <v>Mellerix AB</v>
      </c>
      <c r="J1013" t="str">
        <f>_xlfn.XLOOKUP(tbl_Data[[#This Row],[Kundnr]],tbl_Kunder[Kundnr],tbl_Kunder[Kundkategori])</f>
        <v>Tillverkning</v>
      </c>
      <c r="K1013" t="str">
        <f>_xlfn.XLOOKUP(tbl_Data[[#This Row],[Kundnr]],tbl_Kunder[Kundnr],tbl_Kunder[Region])</f>
        <v>Syd</v>
      </c>
      <c r="L1013" t="str">
        <f>_xlfn.XLOOKUP(tbl_Data[[#This Row],[Kundnr]],tbl_Kunder[Kundnr],tbl_Kunder[Kundansvarig])</f>
        <v>Manne Faktursson</v>
      </c>
    </row>
    <row r="1014" spans="1:12" x14ac:dyDescent="0.25">
      <c r="A1014" s="1">
        <v>44977</v>
      </c>
      <c r="B1014">
        <v>1008</v>
      </c>
      <c r="C1014" t="s">
        <v>20</v>
      </c>
      <c r="D1014" t="s">
        <v>15</v>
      </c>
      <c r="E1014" t="s">
        <v>17</v>
      </c>
      <c r="F1014">
        <v>12</v>
      </c>
      <c r="G1014" s="2">
        <v>18720</v>
      </c>
      <c r="H1014" s="2">
        <v>8544</v>
      </c>
      <c r="I1014" t="str">
        <f>_xlfn.XLOOKUP(tbl_Data[[#This Row],[Kundnr]],tbl_Kunder[Kundnr],tbl_Kunder[Kundnamn])</f>
        <v>Rödtand AB</v>
      </c>
      <c r="J1014" t="str">
        <f>_xlfn.XLOOKUP(tbl_Data[[#This Row],[Kundnr]],tbl_Kunder[Kundnr],tbl_Kunder[Kundkategori])</f>
        <v>Livsmedel</v>
      </c>
      <c r="K1014" t="str">
        <f>_xlfn.XLOOKUP(tbl_Data[[#This Row],[Kundnr]],tbl_Kunder[Kundnr],tbl_Kunder[Region])</f>
        <v>Väst</v>
      </c>
      <c r="L1014" t="str">
        <f>_xlfn.XLOOKUP(tbl_Data[[#This Row],[Kundnr]],tbl_Kunder[Kundnr],tbl_Kunder[Kundansvarig])</f>
        <v>Malte Svensson</v>
      </c>
    </row>
    <row r="1015" spans="1:12" x14ac:dyDescent="0.25">
      <c r="A1015" s="1">
        <v>45290</v>
      </c>
      <c r="B1015">
        <v>1007</v>
      </c>
      <c r="C1015" t="s">
        <v>19</v>
      </c>
      <c r="D1015" t="s">
        <v>7</v>
      </c>
      <c r="E1015" t="s">
        <v>16</v>
      </c>
      <c r="F1015">
        <v>7</v>
      </c>
      <c r="G1015" s="2">
        <v>6902</v>
      </c>
      <c r="H1015" s="2">
        <v>2142</v>
      </c>
      <c r="I1015" t="str">
        <f>_xlfn.XLOOKUP(tbl_Data[[#This Row],[Kundnr]],tbl_Kunder[Kundnr],tbl_Kunder[Kundnamn])</f>
        <v>Rellaxion AB</v>
      </c>
      <c r="J1015" t="str">
        <f>_xlfn.XLOOKUP(tbl_Data[[#This Row],[Kundnr]],tbl_Kunder[Kundnr],tbl_Kunder[Kundkategori])</f>
        <v>Tillverkning</v>
      </c>
      <c r="K1015" t="str">
        <f>_xlfn.XLOOKUP(tbl_Data[[#This Row],[Kundnr]],tbl_Kunder[Kundnr],tbl_Kunder[Region])</f>
        <v>Väst</v>
      </c>
      <c r="L1015" t="str">
        <f>_xlfn.XLOOKUP(tbl_Data[[#This Row],[Kundnr]],tbl_Kunder[Kundnr],tbl_Kunder[Kundansvarig])</f>
        <v>Manne Faktursson</v>
      </c>
    </row>
    <row r="1016" spans="1:12" x14ac:dyDescent="0.25">
      <c r="A1016" s="1">
        <v>45509</v>
      </c>
      <c r="B1016">
        <v>1005</v>
      </c>
      <c r="C1016" t="s">
        <v>21</v>
      </c>
      <c r="D1016" t="s">
        <v>7</v>
      </c>
      <c r="E1016" t="s">
        <v>8</v>
      </c>
      <c r="F1016">
        <v>18</v>
      </c>
      <c r="G1016" s="2">
        <v>20023.2</v>
      </c>
      <c r="H1016" s="2">
        <v>7639.2000000000007</v>
      </c>
      <c r="I1016" t="str">
        <f>_xlfn.XLOOKUP(tbl_Data[[#This Row],[Kundnr]],tbl_Kunder[Kundnr],tbl_Kunder[Kundnamn])</f>
        <v>Prefolkia AB</v>
      </c>
      <c r="J1016" t="str">
        <f>_xlfn.XLOOKUP(tbl_Data[[#This Row],[Kundnr]],tbl_Kunder[Kundnr],tbl_Kunder[Kundkategori])</f>
        <v>IT- och telecom</v>
      </c>
      <c r="K1016" t="str">
        <f>_xlfn.XLOOKUP(tbl_Data[[#This Row],[Kundnr]],tbl_Kunder[Kundnr],tbl_Kunder[Region])</f>
        <v>Öst</v>
      </c>
      <c r="L1016" t="str">
        <f>_xlfn.XLOOKUP(tbl_Data[[#This Row],[Kundnr]],tbl_Kunder[Kundnr],tbl_Kunder[Kundansvarig])</f>
        <v>Mac Winson</v>
      </c>
    </row>
    <row r="1017" spans="1:12" x14ac:dyDescent="0.25">
      <c r="A1017" s="1">
        <v>45235</v>
      </c>
      <c r="B1017">
        <v>1003</v>
      </c>
      <c r="C1017" t="s">
        <v>21</v>
      </c>
      <c r="D1017" t="s">
        <v>7</v>
      </c>
      <c r="E1017" t="s">
        <v>12</v>
      </c>
      <c r="F1017">
        <v>10</v>
      </c>
      <c r="G1017" s="2">
        <v>11340</v>
      </c>
      <c r="H1017" s="2">
        <v>4460</v>
      </c>
      <c r="I1017" t="str">
        <f>_xlfn.XLOOKUP(tbl_Data[[#This Row],[Kundnr]],tbl_Kunder[Kundnr],tbl_Kunder[Kundnamn])</f>
        <v>Vårdia AB</v>
      </c>
      <c r="J1017" t="str">
        <f>_xlfn.XLOOKUP(tbl_Data[[#This Row],[Kundnr]],tbl_Kunder[Kundnr],tbl_Kunder[Kundkategori])</f>
        <v>Offentligt</v>
      </c>
      <c r="K1017" t="str">
        <f>_xlfn.XLOOKUP(tbl_Data[[#This Row],[Kundnr]],tbl_Kunder[Kundnr],tbl_Kunder[Region])</f>
        <v>Syd</v>
      </c>
      <c r="L1017" t="str">
        <f>_xlfn.XLOOKUP(tbl_Data[[#This Row],[Kundnr]],tbl_Kunder[Kundnr],tbl_Kunder[Kundansvarig])</f>
        <v>Clint Billton</v>
      </c>
    </row>
    <row r="1018" spans="1:12" x14ac:dyDescent="0.25">
      <c r="A1018" s="1">
        <v>45071</v>
      </c>
      <c r="B1018">
        <v>1005</v>
      </c>
      <c r="C1018" t="s">
        <v>10</v>
      </c>
      <c r="D1018" t="s">
        <v>7</v>
      </c>
      <c r="E1018" t="s">
        <v>8</v>
      </c>
      <c r="F1018">
        <v>9</v>
      </c>
      <c r="G1018" s="2">
        <v>8899.2000000000007</v>
      </c>
      <c r="H1018" s="2">
        <v>2923.2000000000007</v>
      </c>
      <c r="I1018" t="str">
        <f>_xlfn.XLOOKUP(tbl_Data[[#This Row],[Kundnr]],tbl_Kunder[Kundnr],tbl_Kunder[Kundnamn])</f>
        <v>Prefolkia AB</v>
      </c>
      <c r="J1018" t="str">
        <f>_xlfn.XLOOKUP(tbl_Data[[#This Row],[Kundnr]],tbl_Kunder[Kundnr],tbl_Kunder[Kundkategori])</f>
        <v>IT- och telecom</v>
      </c>
      <c r="K1018" t="str">
        <f>_xlfn.XLOOKUP(tbl_Data[[#This Row],[Kundnr]],tbl_Kunder[Kundnr],tbl_Kunder[Region])</f>
        <v>Öst</v>
      </c>
      <c r="L1018" t="str">
        <f>_xlfn.XLOOKUP(tbl_Data[[#This Row],[Kundnr]],tbl_Kunder[Kundnr],tbl_Kunder[Kundansvarig])</f>
        <v>Mac Winson</v>
      </c>
    </row>
    <row r="1019" spans="1:12" x14ac:dyDescent="0.25">
      <c r="A1019" s="1">
        <v>45401</v>
      </c>
      <c r="B1019">
        <v>1001</v>
      </c>
      <c r="C1019" t="s">
        <v>14</v>
      </c>
      <c r="D1019" t="s">
        <v>15</v>
      </c>
      <c r="E1019" t="s">
        <v>8</v>
      </c>
      <c r="F1019">
        <v>3</v>
      </c>
      <c r="G1019" s="2">
        <v>4070.4000000000005</v>
      </c>
      <c r="H1019" s="2">
        <v>1862.4000000000005</v>
      </c>
      <c r="I1019" t="str">
        <f>_xlfn.XLOOKUP(tbl_Data[[#This Row],[Kundnr]],tbl_Kunder[Kundnr],tbl_Kunder[Kundnamn])</f>
        <v>Telefonera Mera AB</v>
      </c>
      <c r="J1019" t="str">
        <f>_xlfn.XLOOKUP(tbl_Data[[#This Row],[Kundnr]],tbl_Kunder[Kundnr],tbl_Kunder[Kundkategori])</f>
        <v>IT- och telecom</v>
      </c>
      <c r="K1019" t="str">
        <f>_xlfn.XLOOKUP(tbl_Data[[#This Row],[Kundnr]],tbl_Kunder[Kundnr],tbl_Kunder[Region])</f>
        <v>Väst</v>
      </c>
      <c r="L1019" t="str">
        <f>_xlfn.XLOOKUP(tbl_Data[[#This Row],[Kundnr]],tbl_Kunder[Kundnr],tbl_Kunder[Kundansvarig])</f>
        <v>Mac Winson</v>
      </c>
    </row>
    <row r="1020" spans="1:12" x14ac:dyDescent="0.25">
      <c r="A1020" s="1">
        <v>45443</v>
      </c>
      <c r="B1020">
        <v>1005</v>
      </c>
      <c r="C1020" t="s">
        <v>14</v>
      </c>
      <c r="D1020" t="s">
        <v>15</v>
      </c>
      <c r="E1020" t="s">
        <v>8</v>
      </c>
      <c r="F1020">
        <v>13</v>
      </c>
      <c r="G1020" s="2">
        <v>17139.2</v>
      </c>
      <c r="H1020" s="2">
        <v>7571.2000000000007</v>
      </c>
      <c r="I1020" t="str">
        <f>_xlfn.XLOOKUP(tbl_Data[[#This Row],[Kundnr]],tbl_Kunder[Kundnr],tbl_Kunder[Kundnamn])</f>
        <v>Prefolkia AB</v>
      </c>
      <c r="J1020" t="str">
        <f>_xlfn.XLOOKUP(tbl_Data[[#This Row],[Kundnr]],tbl_Kunder[Kundnr],tbl_Kunder[Kundkategori])</f>
        <v>IT- och telecom</v>
      </c>
      <c r="K1020" t="str">
        <f>_xlfn.XLOOKUP(tbl_Data[[#This Row],[Kundnr]],tbl_Kunder[Kundnr],tbl_Kunder[Region])</f>
        <v>Öst</v>
      </c>
      <c r="L1020" t="str">
        <f>_xlfn.XLOOKUP(tbl_Data[[#This Row],[Kundnr]],tbl_Kunder[Kundnr],tbl_Kunder[Kundansvarig])</f>
        <v>Mac Winson</v>
      </c>
    </row>
    <row r="1021" spans="1:12" x14ac:dyDescent="0.25">
      <c r="A1021" s="1">
        <v>45622</v>
      </c>
      <c r="B1021">
        <v>1004</v>
      </c>
      <c r="C1021" t="s">
        <v>23</v>
      </c>
      <c r="D1021" t="s">
        <v>15</v>
      </c>
      <c r="E1021" t="s">
        <v>16</v>
      </c>
      <c r="F1021">
        <v>25</v>
      </c>
      <c r="G1021" s="2">
        <v>38500.000000000007</v>
      </c>
      <c r="H1021" s="2">
        <v>19500.000000000007</v>
      </c>
      <c r="I1021" t="str">
        <f>_xlfn.XLOOKUP(tbl_Data[[#This Row],[Kundnr]],tbl_Kunder[Kundnr],tbl_Kunder[Kundnamn])</f>
        <v>Mellerix AB</v>
      </c>
      <c r="J1021" t="str">
        <f>_xlfn.XLOOKUP(tbl_Data[[#This Row],[Kundnr]],tbl_Kunder[Kundnr],tbl_Kunder[Kundkategori])</f>
        <v>Tillverkning</v>
      </c>
      <c r="K1021" t="str">
        <f>_xlfn.XLOOKUP(tbl_Data[[#This Row],[Kundnr]],tbl_Kunder[Kundnr],tbl_Kunder[Region])</f>
        <v>Syd</v>
      </c>
      <c r="L1021" t="str">
        <f>_xlfn.XLOOKUP(tbl_Data[[#This Row],[Kundnr]],tbl_Kunder[Kundnr],tbl_Kunder[Kundansvarig])</f>
        <v>Manne Faktursson</v>
      </c>
    </row>
    <row r="1022" spans="1:12" x14ac:dyDescent="0.25">
      <c r="A1022" s="1">
        <v>45025</v>
      </c>
      <c r="B1022">
        <v>1004</v>
      </c>
      <c r="C1022" t="s">
        <v>10</v>
      </c>
      <c r="D1022" t="s">
        <v>7</v>
      </c>
      <c r="E1022" t="s">
        <v>16</v>
      </c>
      <c r="F1022">
        <v>16</v>
      </c>
      <c r="G1022" s="2">
        <v>16896</v>
      </c>
      <c r="H1022" s="2">
        <v>6272</v>
      </c>
      <c r="I1022" t="str">
        <f>_xlfn.XLOOKUP(tbl_Data[[#This Row],[Kundnr]],tbl_Kunder[Kundnr],tbl_Kunder[Kundnamn])</f>
        <v>Mellerix AB</v>
      </c>
      <c r="J1022" t="str">
        <f>_xlfn.XLOOKUP(tbl_Data[[#This Row],[Kundnr]],tbl_Kunder[Kundnr],tbl_Kunder[Kundkategori])</f>
        <v>Tillverkning</v>
      </c>
      <c r="K1022" t="str">
        <f>_xlfn.XLOOKUP(tbl_Data[[#This Row],[Kundnr]],tbl_Kunder[Kundnr],tbl_Kunder[Region])</f>
        <v>Syd</v>
      </c>
      <c r="L1022" t="str">
        <f>_xlfn.XLOOKUP(tbl_Data[[#This Row],[Kundnr]],tbl_Kunder[Kundnr],tbl_Kunder[Kundansvarig])</f>
        <v>Manne Faktursson</v>
      </c>
    </row>
    <row r="1023" spans="1:12" x14ac:dyDescent="0.25">
      <c r="A1023" s="1">
        <v>44942</v>
      </c>
      <c r="B1023">
        <v>1005</v>
      </c>
      <c r="C1023" t="s">
        <v>20</v>
      </c>
      <c r="D1023" t="s">
        <v>15</v>
      </c>
      <c r="E1023" t="s">
        <v>8</v>
      </c>
      <c r="F1023">
        <v>15</v>
      </c>
      <c r="G1023" s="2">
        <v>24102</v>
      </c>
      <c r="H1023" s="2">
        <v>11382</v>
      </c>
      <c r="I1023" t="str">
        <f>_xlfn.XLOOKUP(tbl_Data[[#This Row],[Kundnr]],tbl_Kunder[Kundnr],tbl_Kunder[Kundnamn])</f>
        <v>Prefolkia AB</v>
      </c>
      <c r="J1023" t="str">
        <f>_xlfn.XLOOKUP(tbl_Data[[#This Row],[Kundnr]],tbl_Kunder[Kundnr],tbl_Kunder[Kundkategori])</f>
        <v>IT- och telecom</v>
      </c>
      <c r="K1023" t="str">
        <f>_xlfn.XLOOKUP(tbl_Data[[#This Row],[Kundnr]],tbl_Kunder[Kundnr],tbl_Kunder[Region])</f>
        <v>Öst</v>
      </c>
      <c r="L1023" t="str">
        <f>_xlfn.XLOOKUP(tbl_Data[[#This Row],[Kundnr]],tbl_Kunder[Kundnr],tbl_Kunder[Kundansvarig])</f>
        <v>Mac Winson</v>
      </c>
    </row>
    <row r="1024" spans="1:12" x14ac:dyDescent="0.25">
      <c r="A1024" s="1">
        <v>45355</v>
      </c>
      <c r="B1024">
        <v>1004</v>
      </c>
      <c r="C1024" t="s">
        <v>21</v>
      </c>
      <c r="D1024" t="s">
        <v>7</v>
      </c>
      <c r="E1024" t="s">
        <v>16</v>
      </c>
      <c r="F1024">
        <v>27</v>
      </c>
      <c r="G1024" s="2">
        <v>32076</v>
      </c>
      <c r="H1024" s="2">
        <v>13500</v>
      </c>
      <c r="I1024" t="str">
        <f>_xlfn.XLOOKUP(tbl_Data[[#This Row],[Kundnr]],tbl_Kunder[Kundnr],tbl_Kunder[Kundnamn])</f>
        <v>Mellerix AB</v>
      </c>
      <c r="J1024" t="str">
        <f>_xlfn.XLOOKUP(tbl_Data[[#This Row],[Kundnr]],tbl_Kunder[Kundnr],tbl_Kunder[Kundkategori])</f>
        <v>Tillverkning</v>
      </c>
      <c r="K1024" t="str">
        <f>_xlfn.XLOOKUP(tbl_Data[[#This Row],[Kundnr]],tbl_Kunder[Kundnr],tbl_Kunder[Region])</f>
        <v>Syd</v>
      </c>
      <c r="L1024" t="str">
        <f>_xlfn.XLOOKUP(tbl_Data[[#This Row],[Kundnr]],tbl_Kunder[Kundnr],tbl_Kunder[Kundansvarig])</f>
        <v>Manne Faktursson</v>
      </c>
    </row>
    <row r="1025" spans="1:12" x14ac:dyDescent="0.25">
      <c r="A1025" s="1">
        <v>44987</v>
      </c>
      <c r="B1025">
        <v>1001</v>
      </c>
      <c r="C1025" t="s">
        <v>14</v>
      </c>
      <c r="D1025" t="s">
        <v>15</v>
      </c>
      <c r="E1025" t="s">
        <v>8</v>
      </c>
      <c r="F1025">
        <v>16</v>
      </c>
      <c r="G1025" s="2">
        <v>21708.800000000003</v>
      </c>
      <c r="H1025" s="2">
        <v>9932.8000000000029</v>
      </c>
      <c r="I1025" t="str">
        <f>_xlfn.XLOOKUP(tbl_Data[[#This Row],[Kundnr]],tbl_Kunder[Kundnr],tbl_Kunder[Kundnamn])</f>
        <v>Telefonera Mera AB</v>
      </c>
      <c r="J1025" t="str">
        <f>_xlfn.XLOOKUP(tbl_Data[[#This Row],[Kundnr]],tbl_Kunder[Kundnr],tbl_Kunder[Kundkategori])</f>
        <v>IT- och telecom</v>
      </c>
      <c r="K1025" t="str">
        <f>_xlfn.XLOOKUP(tbl_Data[[#This Row],[Kundnr]],tbl_Kunder[Kundnr],tbl_Kunder[Region])</f>
        <v>Väst</v>
      </c>
      <c r="L1025" t="str">
        <f>_xlfn.XLOOKUP(tbl_Data[[#This Row],[Kundnr]],tbl_Kunder[Kundnr],tbl_Kunder[Kundansvarig])</f>
        <v>Mac Winson</v>
      </c>
    </row>
    <row r="1026" spans="1:12" x14ac:dyDescent="0.25">
      <c r="A1026" s="1">
        <v>45288</v>
      </c>
      <c r="B1026">
        <v>1003</v>
      </c>
      <c r="C1026" t="s">
        <v>20</v>
      </c>
      <c r="D1026" t="s">
        <v>15</v>
      </c>
      <c r="E1026" t="s">
        <v>12</v>
      </c>
      <c r="F1026">
        <v>28</v>
      </c>
      <c r="G1026" s="2">
        <v>45864</v>
      </c>
      <c r="H1026" s="2">
        <v>22120</v>
      </c>
      <c r="I1026" t="str">
        <f>_xlfn.XLOOKUP(tbl_Data[[#This Row],[Kundnr]],tbl_Kunder[Kundnr],tbl_Kunder[Kundnamn])</f>
        <v>Vårdia AB</v>
      </c>
      <c r="J1026" t="str">
        <f>_xlfn.XLOOKUP(tbl_Data[[#This Row],[Kundnr]],tbl_Kunder[Kundnr],tbl_Kunder[Kundkategori])</f>
        <v>Offentligt</v>
      </c>
      <c r="K1026" t="str">
        <f>_xlfn.XLOOKUP(tbl_Data[[#This Row],[Kundnr]],tbl_Kunder[Kundnr],tbl_Kunder[Region])</f>
        <v>Syd</v>
      </c>
      <c r="L1026" t="str">
        <f>_xlfn.XLOOKUP(tbl_Data[[#This Row],[Kundnr]],tbl_Kunder[Kundnr],tbl_Kunder[Kundansvarig])</f>
        <v>Clint Billton</v>
      </c>
    </row>
    <row r="1027" spans="1:12" x14ac:dyDescent="0.25">
      <c r="A1027" s="1">
        <v>45179</v>
      </c>
      <c r="B1027">
        <v>1003</v>
      </c>
      <c r="C1027" t="s">
        <v>6</v>
      </c>
      <c r="D1027" t="s">
        <v>7</v>
      </c>
      <c r="E1027" t="s">
        <v>12</v>
      </c>
      <c r="F1027">
        <v>23</v>
      </c>
      <c r="G1027" s="2">
        <v>29946</v>
      </c>
      <c r="H1027" s="2">
        <v>16146</v>
      </c>
      <c r="I1027" t="str">
        <f>_xlfn.XLOOKUP(tbl_Data[[#This Row],[Kundnr]],tbl_Kunder[Kundnr],tbl_Kunder[Kundnamn])</f>
        <v>Vårdia AB</v>
      </c>
      <c r="J1027" t="str">
        <f>_xlfn.XLOOKUP(tbl_Data[[#This Row],[Kundnr]],tbl_Kunder[Kundnr],tbl_Kunder[Kundkategori])</f>
        <v>Offentligt</v>
      </c>
      <c r="K1027" t="str">
        <f>_xlfn.XLOOKUP(tbl_Data[[#This Row],[Kundnr]],tbl_Kunder[Kundnr],tbl_Kunder[Region])</f>
        <v>Syd</v>
      </c>
      <c r="L1027" t="str">
        <f>_xlfn.XLOOKUP(tbl_Data[[#This Row],[Kundnr]],tbl_Kunder[Kundnr],tbl_Kunder[Kundansvarig])</f>
        <v>Clint Billton</v>
      </c>
    </row>
    <row r="1028" spans="1:12" x14ac:dyDescent="0.25">
      <c r="A1028" s="1">
        <v>45218</v>
      </c>
      <c r="B1028">
        <v>1004</v>
      </c>
      <c r="C1028" t="s">
        <v>14</v>
      </c>
      <c r="D1028" t="s">
        <v>15</v>
      </c>
      <c r="E1028" t="s">
        <v>16</v>
      </c>
      <c r="F1028">
        <v>10</v>
      </c>
      <c r="G1028" s="2">
        <v>14080</v>
      </c>
      <c r="H1028" s="2">
        <v>6720</v>
      </c>
      <c r="I1028" t="str">
        <f>_xlfn.XLOOKUP(tbl_Data[[#This Row],[Kundnr]],tbl_Kunder[Kundnr],tbl_Kunder[Kundnamn])</f>
        <v>Mellerix AB</v>
      </c>
      <c r="J1028" t="str">
        <f>_xlfn.XLOOKUP(tbl_Data[[#This Row],[Kundnr]],tbl_Kunder[Kundnr],tbl_Kunder[Kundkategori])</f>
        <v>Tillverkning</v>
      </c>
      <c r="K1028" t="str">
        <f>_xlfn.XLOOKUP(tbl_Data[[#This Row],[Kundnr]],tbl_Kunder[Kundnr],tbl_Kunder[Region])</f>
        <v>Syd</v>
      </c>
      <c r="L1028" t="str">
        <f>_xlfn.XLOOKUP(tbl_Data[[#This Row],[Kundnr]],tbl_Kunder[Kundnr],tbl_Kunder[Kundansvarig])</f>
        <v>Manne Faktursson</v>
      </c>
    </row>
    <row r="1029" spans="1:12" x14ac:dyDescent="0.25">
      <c r="A1029" s="1">
        <v>45123</v>
      </c>
      <c r="B1029">
        <v>1011</v>
      </c>
      <c r="C1029" t="s">
        <v>21</v>
      </c>
      <c r="D1029" t="s">
        <v>7</v>
      </c>
      <c r="E1029" t="s">
        <v>12</v>
      </c>
      <c r="F1029">
        <v>10</v>
      </c>
      <c r="G1029" s="2">
        <v>10692</v>
      </c>
      <c r="H1029" s="2">
        <v>3812</v>
      </c>
      <c r="I1029" t="str">
        <f>_xlfn.XLOOKUP(tbl_Data[[#This Row],[Kundnr]],tbl_Kunder[Kundnr],tbl_Kunder[Kundnamn])</f>
        <v>Skolia AB</v>
      </c>
      <c r="J1029" t="str">
        <f>_xlfn.XLOOKUP(tbl_Data[[#This Row],[Kundnr]],tbl_Kunder[Kundnr],tbl_Kunder[Kundkategori])</f>
        <v>Offentligt</v>
      </c>
      <c r="K1029" t="str">
        <f>_xlfn.XLOOKUP(tbl_Data[[#This Row],[Kundnr]],tbl_Kunder[Kundnr],tbl_Kunder[Region])</f>
        <v>Öst</v>
      </c>
      <c r="L1029" t="str">
        <f>_xlfn.XLOOKUP(tbl_Data[[#This Row],[Kundnr]],tbl_Kunder[Kundnr],tbl_Kunder[Kundansvarig])</f>
        <v>Clint Billton</v>
      </c>
    </row>
    <row r="1030" spans="1:12" x14ac:dyDescent="0.25">
      <c r="A1030" s="1">
        <v>45129</v>
      </c>
      <c r="B1030">
        <v>1001</v>
      </c>
      <c r="C1030" t="s">
        <v>21</v>
      </c>
      <c r="D1030" t="s">
        <v>7</v>
      </c>
      <c r="E1030" t="s">
        <v>8</v>
      </c>
      <c r="F1030">
        <v>10</v>
      </c>
      <c r="G1030" s="2">
        <v>11448</v>
      </c>
      <c r="H1030" s="2">
        <v>4568</v>
      </c>
      <c r="I1030" t="str">
        <f>_xlfn.XLOOKUP(tbl_Data[[#This Row],[Kundnr]],tbl_Kunder[Kundnr],tbl_Kunder[Kundnamn])</f>
        <v>Telefonera Mera AB</v>
      </c>
      <c r="J1030" t="str">
        <f>_xlfn.XLOOKUP(tbl_Data[[#This Row],[Kundnr]],tbl_Kunder[Kundnr],tbl_Kunder[Kundkategori])</f>
        <v>IT- och telecom</v>
      </c>
      <c r="K1030" t="str">
        <f>_xlfn.XLOOKUP(tbl_Data[[#This Row],[Kundnr]],tbl_Kunder[Kundnr],tbl_Kunder[Region])</f>
        <v>Väst</v>
      </c>
      <c r="L1030" t="str">
        <f>_xlfn.XLOOKUP(tbl_Data[[#This Row],[Kundnr]],tbl_Kunder[Kundnr],tbl_Kunder[Kundansvarig])</f>
        <v>Mac Winson</v>
      </c>
    </row>
    <row r="1031" spans="1:12" x14ac:dyDescent="0.25">
      <c r="A1031" s="1">
        <v>45058</v>
      </c>
      <c r="B1031">
        <v>1007</v>
      </c>
      <c r="C1031" t="s">
        <v>10</v>
      </c>
      <c r="D1031" t="s">
        <v>7</v>
      </c>
      <c r="E1031" t="s">
        <v>16</v>
      </c>
      <c r="F1031">
        <v>12</v>
      </c>
      <c r="G1031" s="2">
        <v>9792</v>
      </c>
      <c r="H1031" s="2">
        <v>1824</v>
      </c>
      <c r="I1031" t="str">
        <f>_xlfn.XLOOKUP(tbl_Data[[#This Row],[Kundnr]],tbl_Kunder[Kundnr],tbl_Kunder[Kundnamn])</f>
        <v>Rellaxion AB</v>
      </c>
      <c r="J1031" t="str">
        <f>_xlfn.XLOOKUP(tbl_Data[[#This Row],[Kundnr]],tbl_Kunder[Kundnr],tbl_Kunder[Kundkategori])</f>
        <v>Tillverkning</v>
      </c>
      <c r="K1031" t="str">
        <f>_xlfn.XLOOKUP(tbl_Data[[#This Row],[Kundnr]],tbl_Kunder[Kundnr],tbl_Kunder[Region])</f>
        <v>Väst</v>
      </c>
      <c r="L1031" t="str">
        <f>_xlfn.XLOOKUP(tbl_Data[[#This Row],[Kundnr]],tbl_Kunder[Kundnr],tbl_Kunder[Kundansvarig])</f>
        <v>Manne Faktursson</v>
      </c>
    </row>
    <row r="1032" spans="1:12" x14ac:dyDescent="0.25">
      <c r="A1032" s="1">
        <v>45442</v>
      </c>
      <c r="B1032">
        <v>1005</v>
      </c>
      <c r="C1032" t="s">
        <v>21</v>
      </c>
      <c r="D1032" t="s">
        <v>7</v>
      </c>
      <c r="E1032" t="s">
        <v>8</v>
      </c>
      <c r="F1032">
        <v>21</v>
      </c>
      <c r="G1032" s="2">
        <v>23360.400000000001</v>
      </c>
      <c r="H1032" s="2">
        <v>8912.4000000000015</v>
      </c>
      <c r="I1032" t="str">
        <f>_xlfn.XLOOKUP(tbl_Data[[#This Row],[Kundnr]],tbl_Kunder[Kundnr],tbl_Kunder[Kundnamn])</f>
        <v>Prefolkia AB</v>
      </c>
      <c r="J1032" t="str">
        <f>_xlfn.XLOOKUP(tbl_Data[[#This Row],[Kundnr]],tbl_Kunder[Kundnr],tbl_Kunder[Kundkategori])</f>
        <v>IT- och telecom</v>
      </c>
      <c r="K1032" t="str">
        <f>_xlfn.XLOOKUP(tbl_Data[[#This Row],[Kundnr]],tbl_Kunder[Kundnr],tbl_Kunder[Region])</f>
        <v>Öst</v>
      </c>
      <c r="L1032" t="str">
        <f>_xlfn.XLOOKUP(tbl_Data[[#This Row],[Kundnr]],tbl_Kunder[Kundnr],tbl_Kunder[Kundansvarig])</f>
        <v>Mac Winson</v>
      </c>
    </row>
    <row r="1033" spans="1:12" x14ac:dyDescent="0.25">
      <c r="A1033" s="1">
        <v>45488</v>
      </c>
      <c r="B1033">
        <v>1004</v>
      </c>
      <c r="C1033" t="s">
        <v>14</v>
      </c>
      <c r="D1033" t="s">
        <v>15</v>
      </c>
      <c r="E1033" t="s">
        <v>16</v>
      </c>
      <c r="F1033">
        <v>18</v>
      </c>
      <c r="G1033" s="2">
        <v>25344</v>
      </c>
      <c r="H1033" s="2">
        <v>12096</v>
      </c>
      <c r="I1033" t="str">
        <f>_xlfn.XLOOKUP(tbl_Data[[#This Row],[Kundnr]],tbl_Kunder[Kundnr],tbl_Kunder[Kundnamn])</f>
        <v>Mellerix AB</v>
      </c>
      <c r="J1033" t="str">
        <f>_xlfn.XLOOKUP(tbl_Data[[#This Row],[Kundnr]],tbl_Kunder[Kundnr],tbl_Kunder[Kundkategori])</f>
        <v>Tillverkning</v>
      </c>
      <c r="K1033" t="str">
        <f>_xlfn.XLOOKUP(tbl_Data[[#This Row],[Kundnr]],tbl_Kunder[Kundnr],tbl_Kunder[Region])</f>
        <v>Syd</v>
      </c>
      <c r="L1033" t="str">
        <f>_xlfn.XLOOKUP(tbl_Data[[#This Row],[Kundnr]],tbl_Kunder[Kundnr],tbl_Kunder[Kundansvarig])</f>
        <v>Manne Faktursson</v>
      </c>
    </row>
    <row r="1034" spans="1:12" x14ac:dyDescent="0.25">
      <c r="A1034" s="1">
        <v>45406</v>
      </c>
      <c r="B1034">
        <v>1004</v>
      </c>
      <c r="C1034" t="s">
        <v>10</v>
      </c>
      <c r="D1034" t="s">
        <v>7</v>
      </c>
      <c r="E1034" t="s">
        <v>16</v>
      </c>
      <c r="F1034">
        <v>10</v>
      </c>
      <c r="G1034" s="2">
        <v>10560</v>
      </c>
      <c r="H1034" s="2">
        <v>3920</v>
      </c>
      <c r="I1034" t="str">
        <f>_xlfn.XLOOKUP(tbl_Data[[#This Row],[Kundnr]],tbl_Kunder[Kundnr],tbl_Kunder[Kundnamn])</f>
        <v>Mellerix AB</v>
      </c>
      <c r="J1034" t="str">
        <f>_xlfn.XLOOKUP(tbl_Data[[#This Row],[Kundnr]],tbl_Kunder[Kundnr],tbl_Kunder[Kundkategori])</f>
        <v>Tillverkning</v>
      </c>
      <c r="K1034" t="str">
        <f>_xlfn.XLOOKUP(tbl_Data[[#This Row],[Kundnr]],tbl_Kunder[Kundnr],tbl_Kunder[Region])</f>
        <v>Syd</v>
      </c>
      <c r="L1034" t="str">
        <f>_xlfn.XLOOKUP(tbl_Data[[#This Row],[Kundnr]],tbl_Kunder[Kundnr],tbl_Kunder[Kundansvarig])</f>
        <v>Manne Faktursson</v>
      </c>
    </row>
    <row r="1035" spans="1:12" x14ac:dyDescent="0.25">
      <c r="A1035" s="1">
        <v>45373</v>
      </c>
      <c r="B1035">
        <v>1001</v>
      </c>
      <c r="C1035" t="s">
        <v>21</v>
      </c>
      <c r="D1035" t="s">
        <v>7</v>
      </c>
      <c r="E1035" t="s">
        <v>8</v>
      </c>
      <c r="F1035">
        <v>14</v>
      </c>
      <c r="G1035" s="2">
        <v>16027.199999999999</v>
      </c>
      <c r="H1035" s="2">
        <v>6395.1999999999989</v>
      </c>
      <c r="I1035" t="str">
        <f>_xlfn.XLOOKUP(tbl_Data[[#This Row],[Kundnr]],tbl_Kunder[Kundnr],tbl_Kunder[Kundnamn])</f>
        <v>Telefonera Mera AB</v>
      </c>
      <c r="J1035" t="str">
        <f>_xlfn.XLOOKUP(tbl_Data[[#This Row],[Kundnr]],tbl_Kunder[Kundnr],tbl_Kunder[Kundkategori])</f>
        <v>IT- och telecom</v>
      </c>
      <c r="K1035" t="str">
        <f>_xlfn.XLOOKUP(tbl_Data[[#This Row],[Kundnr]],tbl_Kunder[Kundnr],tbl_Kunder[Region])</f>
        <v>Väst</v>
      </c>
      <c r="L1035" t="str">
        <f>_xlfn.XLOOKUP(tbl_Data[[#This Row],[Kundnr]],tbl_Kunder[Kundnr],tbl_Kunder[Kundansvarig])</f>
        <v>Mac Winson</v>
      </c>
    </row>
    <row r="1036" spans="1:12" x14ac:dyDescent="0.25">
      <c r="A1036" s="1">
        <v>45153</v>
      </c>
      <c r="B1036">
        <v>1009</v>
      </c>
      <c r="C1036" t="s">
        <v>14</v>
      </c>
      <c r="D1036" t="s">
        <v>15</v>
      </c>
      <c r="E1036" t="s">
        <v>16</v>
      </c>
      <c r="F1036">
        <v>24</v>
      </c>
      <c r="G1036" s="2">
        <v>29491.199999999997</v>
      </c>
      <c r="H1036" s="2">
        <v>11827.199999999997</v>
      </c>
      <c r="I1036" t="str">
        <f>_xlfn.XLOOKUP(tbl_Data[[#This Row],[Kundnr]],tbl_Kunder[Kundnr],tbl_Kunder[Kundnamn])</f>
        <v>Bollberga AB</v>
      </c>
      <c r="J1036" t="str">
        <f>_xlfn.XLOOKUP(tbl_Data[[#This Row],[Kundnr]],tbl_Kunder[Kundnr],tbl_Kunder[Kundkategori])</f>
        <v>Tillverkning</v>
      </c>
      <c r="K1036" t="str">
        <f>_xlfn.XLOOKUP(tbl_Data[[#This Row],[Kundnr]],tbl_Kunder[Kundnr],tbl_Kunder[Region])</f>
        <v>Öst</v>
      </c>
      <c r="L1036" t="str">
        <f>_xlfn.XLOOKUP(tbl_Data[[#This Row],[Kundnr]],tbl_Kunder[Kundnr],tbl_Kunder[Kundansvarig])</f>
        <v>Manne Faktursson</v>
      </c>
    </row>
    <row r="1037" spans="1:12" x14ac:dyDescent="0.25">
      <c r="A1037" s="1">
        <v>45429</v>
      </c>
      <c r="B1037">
        <v>1004</v>
      </c>
      <c r="C1037" t="s">
        <v>10</v>
      </c>
      <c r="D1037" t="s">
        <v>7</v>
      </c>
      <c r="E1037" t="s">
        <v>16</v>
      </c>
      <c r="F1037">
        <v>10</v>
      </c>
      <c r="G1037" s="2">
        <v>10560</v>
      </c>
      <c r="H1037" s="2">
        <v>3920</v>
      </c>
      <c r="I1037" t="str">
        <f>_xlfn.XLOOKUP(tbl_Data[[#This Row],[Kundnr]],tbl_Kunder[Kundnr],tbl_Kunder[Kundnamn])</f>
        <v>Mellerix AB</v>
      </c>
      <c r="J1037" t="str">
        <f>_xlfn.XLOOKUP(tbl_Data[[#This Row],[Kundnr]],tbl_Kunder[Kundnr],tbl_Kunder[Kundkategori])</f>
        <v>Tillverkning</v>
      </c>
      <c r="K1037" t="str">
        <f>_xlfn.XLOOKUP(tbl_Data[[#This Row],[Kundnr]],tbl_Kunder[Kundnr],tbl_Kunder[Region])</f>
        <v>Syd</v>
      </c>
      <c r="L1037" t="str">
        <f>_xlfn.XLOOKUP(tbl_Data[[#This Row],[Kundnr]],tbl_Kunder[Kundnr],tbl_Kunder[Kundansvarig])</f>
        <v>Manne Faktursson</v>
      </c>
    </row>
    <row r="1038" spans="1:12" x14ac:dyDescent="0.25">
      <c r="A1038" s="1">
        <v>45529</v>
      </c>
      <c r="B1038">
        <v>1005</v>
      </c>
      <c r="C1038" t="s">
        <v>6</v>
      </c>
      <c r="D1038" t="s">
        <v>7</v>
      </c>
      <c r="E1038" t="s">
        <v>8</v>
      </c>
      <c r="F1038">
        <v>10</v>
      </c>
      <c r="G1038" s="2">
        <v>12772</v>
      </c>
      <c r="H1038" s="2">
        <v>6772</v>
      </c>
      <c r="I1038" t="str">
        <f>_xlfn.XLOOKUP(tbl_Data[[#This Row],[Kundnr]],tbl_Kunder[Kundnr],tbl_Kunder[Kundnamn])</f>
        <v>Prefolkia AB</v>
      </c>
      <c r="J1038" t="str">
        <f>_xlfn.XLOOKUP(tbl_Data[[#This Row],[Kundnr]],tbl_Kunder[Kundnr],tbl_Kunder[Kundkategori])</f>
        <v>IT- och telecom</v>
      </c>
      <c r="K1038" t="str">
        <f>_xlfn.XLOOKUP(tbl_Data[[#This Row],[Kundnr]],tbl_Kunder[Kundnr],tbl_Kunder[Region])</f>
        <v>Öst</v>
      </c>
      <c r="L1038" t="str">
        <f>_xlfn.XLOOKUP(tbl_Data[[#This Row],[Kundnr]],tbl_Kunder[Kundnr],tbl_Kunder[Kundansvarig])</f>
        <v>Mac Winson</v>
      </c>
    </row>
    <row r="1039" spans="1:12" x14ac:dyDescent="0.25">
      <c r="A1039" s="1">
        <v>45140</v>
      </c>
      <c r="B1039">
        <v>1008</v>
      </c>
      <c r="C1039" t="s">
        <v>14</v>
      </c>
      <c r="D1039" t="s">
        <v>15</v>
      </c>
      <c r="E1039" t="s">
        <v>17</v>
      </c>
      <c r="F1039">
        <v>10</v>
      </c>
      <c r="G1039" s="2">
        <v>12800</v>
      </c>
      <c r="H1039" s="2">
        <v>5440</v>
      </c>
      <c r="I1039" t="str">
        <f>_xlfn.XLOOKUP(tbl_Data[[#This Row],[Kundnr]],tbl_Kunder[Kundnr],tbl_Kunder[Kundnamn])</f>
        <v>Rödtand AB</v>
      </c>
      <c r="J1039" t="str">
        <f>_xlfn.XLOOKUP(tbl_Data[[#This Row],[Kundnr]],tbl_Kunder[Kundnr],tbl_Kunder[Kundkategori])</f>
        <v>Livsmedel</v>
      </c>
      <c r="K1039" t="str">
        <f>_xlfn.XLOOKUP(tbl_Data[[#This Row],[Kundnr]],tbl_Kunder[Kundnr],tbl_Kunder[Region])</f>
        <v>Väst</v>
      </c>
      <c r="L1039" t="str">
        <f>_xlfn.XLOOKUP(tbl_Data[[#This Row],[Kundnr]],tbl_Kunder[Kundnr],tbl_Kunder[Kundansvarig])</f>
        <v>Malte Svensson</v>
      </c>
    </row>
    <row r="1040" spans="1:12" x14ac:dyDescent="0.25">
      <c r="A1040" s="1">
        <v>44959</v>
      </c>
      <c r="B1040">
        <v>1010</v>
      </c>
      <c r="C1040" t="s">
        <v>23</v>
      </c>
      <c r="D1040" t="s">
        <v>15</v>
      </c>
      <c r="E1040" t="s">
        <v>17</v>
      </c>
      <c r="F1040">
        <v>6</v>
      </c>
      <c r="G1040" s="2">
        <v>6636</v>
      </c>
      <c r="H1040" s="2">
        <v>2076</v>
      </c>
      <c r="I1040" t="str">
        <f>_xlfn.XLOOKUP(tbl_Data[[#This Row],[Kundnr]],tbl_Kunder[Kundnr],tbl_Kunder[Kundnamn])</f>
        <v>Trollerilådan AB</v>
      </c>
      <c r="J1040" t="str">
        <f>_xlfn.XLOOKUP(tbl_Data[[#This Row],[Kundnr]],tbl_Kunder[Kundnr],tbl_Kunder[Kundkategori])</f>
        <v>Livsmedel</v>
      </c>
      <c r="K1040" t="str">
        <f>_xlfn.XLOOKUP(tbl_Data[[#This Row],[Kundnr]],tbl_Kunder[Kundnr],tbl_Kunder[Region])</f>
        <v>Syd</v>
      </c>
      <c r="L1040" t="str">
        <f>_xlfn.XLOOKUP(tbl_Data[[#This Row],[Kundnr]],tbl_Kunder[Kundnr],tbl_Kunder[Kundansvarig])</f>
        <v>Malte Svensson</v>
      </c>
    </row>
    <row r="1041" spans="1:12" x14ac:dyDescent="0.25">
      <c r="A1041" s="1">
        <v>45093</v>
      </c>
      <c r="B1041">
        <v>1005</v>
      </c>
      <c r="C1041" t="s">
        <v>14</v>
      </c>
      <c r="D1041" t="s">
        <v>15</v>
      </c>
      <c r="E1041" t="s">
        <v>8</v>
      </c>
      <c r="F1041">
        <v>11</v>
      </c>
      <c r="G1041" s="2">
        <v>14502.400000000001</v>
      </c>
      <c r="H1041" s="2">
        <v>6406.4000000000015</v>
      </c>
      <c r="I1041" t="str">
        <f>_xlfn.XLOOKUP(tbl_Data[[#This Row],[Kundnr]],tbl_Kunder[Kundnr],tbl_Kunder[Kundnamn])</f>
        <v>Prefolkia AB</v>
      </c>
      <c r="J1041" t="str">
        <f>_xlfn.XLOOKUP(tbl_Data[[#This Row],[Kundnr]],tbl_Kunder[Kundnr],tbl_Kunder[Kundkategori])</f>
        <v>IT- och telecom</v>
      </c>
      <c r="K1041" t="str">
        <f>_xlfn.XLOOKUP(tbl_Data[[#This Row],[Kundnr]],tbl_Kunder[Kundnr],tbl_Kunder[Region])</f>
        <v>Öst</v>
      </c>
      <c r="L1041" t="str">
        <f>_xlfn.XLOOKUP(tbl_Data[[#This Row],[Kundnr]],tbl_Kunder[Kundnr],tbl_Kunder[Kundansvarig])</f>
        <v>Mac Winson</v>
      </c>
    </row>
    <row r="1042" spans="1:12" x14ac:dyDescent="0.25">
      <c r="A1042" s="1">
        <v>44993</v>
      </c>
      <c r="B1042">
        <v>1002</v>
      </c>
      <c r="C1042" t="s">
        <v>21</v>
      </c>
      <c r="D1042" t="s">
        <v>7</v>
      </c>
      <c r="E1042" t="s">
        <v>8</v>
      </c>
      <c r="F1042">
        <v>4</v>
      </c>
      <c r="G1042" s="2">
        <v>4104</v>
      </c>
      <c r="H1042" s="2">
        <v>1352</v>
      </c>
      <c r="I1042" t="str">
        <f>_xlfn.XLOOKUP(tbl_Data[[#This Row],[Kundnr]],tbl_Kunder[Kundnr],tbl_Kunder[Kundnamn])</f>
        <v>Brellboxy AB</v>
      </c>
      <c r="J1042" t="str">
        <f>_xlfn.XLOOKUP(tbl_Data[[#This Row],[Kundnr]],tbl_Kunder[Kundnr],tbl_Kunder[Kundkategori])</f>
        <v>IT- och telecom</v>
      </c>
      <c r="K1042" t="str">
        <f>_xlfn.XLOOKUP(tbl_Data[[#This Row],[Kundnr]],tbl_Kunder[Kundnr],tbl_Kunder[Region])</f>
        <v>Syd</v>
      </c>
      <c r="L1042" t="str">
        <f>_xlfn.XLOOKUP(tbl_Data[[#This Row],[Kundnr]],tbl_Kunder[Kundnr],tbl_Kunder[Kundansvarig])</f>
        <v>Mac Winson</v>
      </c>
    </row>
    <row r="1043" spans="1:12" x14ac:dyDescent="0.25">
      <c r="A1043" s="1">
        <v>45230</v>
      </c>
      <c r="B1043">
        <v>1001</v>
      </c>
      <c r="C1043" t="s">
        <v>10</v>
      </c>
      <c r="D1043" t="s">
        <v>7</v>
      </c>
      <c r="E1043" t="s">
        <v>8</v>
      </c>
      <c r="F1043">
        <v>28</v>
      </c>
      <c r="G1043" s="2">
        <v>28492.799999999999</v>
      </c>
      <c r="H1043" s="2">
        <v>9900.7999999999993</v>
      </c>
      <c r="I1043" t="str">
        <f>_xlfn.XLOOKUP(tbl_Data[[#This Row],[Kundnr]],tbl_Kunder[Kundnr],tbl_Kunder[Kundnamn])</f>
        <v>Telefonera Mera AB</v>
      </c>
      <c r="J1043" t="str">
        <f>_xlfn.XLOOKUP(tbl_Data[[#This Row],[Kundnr]],tbl_Kunder[Kundnr],tbl_Kunder[Kundkategori])</f>
        <v>IT- och telecom</v>
      </c>
      <c r="K1043" t="str">
        <f>_xlfn.XLOOKUP(tbl_Data[[#This Row],[Kundnr]],tbl_Kunder[Kundnr],tbl_Kunder[Region])</f>
        <v>Väst</v>
      </c>
      <c r="L1043" t="str">
        <f>_xlfn.XLOOKUP(tbl_Data[[#This Row],[Kundnr]],tbl_Kunder[Kundnr],tbl_Kunder[Kundansvarig])</f>
        <v>Mac Winson</v>
      </c>
    </row>
    <row r="1044" spans="1:12" x14ac:dyDescent="0.25">
      <c r="A1044" s="1">
        <v>45584</v>
      </c>
      <c r="B1044">
        <v>1005</v>
      </c>
      <c r="C1044" t="s">
        <v>14</v>
      </c>
      <c r="D1044" t="s">
        <v>15</v>
      </c>
      <c r="E1044" t="s">
        <v>8</v>
      </c>
      <c r="F1044">
        <v>15</v>
      </c>
      <c r="G1044" s="2">
        <v>19776</v>
      </c>
      <c r="H1044" s="2">
        <v>8736</v>
      </c>
      <c r="I1044" t="str">
        <f>_xlfn.XLOOKUP(tbl_Data[[#This Row],[Kundnr]],tbl_Kunder[Kundnr],tbl_Kunder[Kundnamn])</f>
        <v>Prefolkia AB</v>
      </c>
      <c r="J1044" t="str">
        <f>_xlfn.XLOOKUP(tbl_Data[[#This Row],[Kundnr]],tbl_Kunder[Kundnr],tbl_Kunder[Kundkategori])</f>
        <v>IT- och telecom</v>
      </c>
      <c r="K1044" t="str">
        <f>_xlfn.XLOOKUP(tbl_Data[[#This Row],[Kundnr]],tbl_Kunder[Kundnr],tbl_Kunder[Region])</f>
        <v>Öst</v>
      </c>
      <c r="L1044" t="str">
        <f>_xlfn.XLOOKUP(tbl_Data[[#This Row],[Kundnr]],tbl_Kunder[Kundnr],tbl_Kunder[Kundansvarig])</f>
        <v>Mac Winson</v>
      </c>
    </row>
    <row r="1045" spans="1:12" x14ac:dyDescent="0.25">
      <c r="A1045" s="1">
        <v>45203</v>
      </c>
      <c r="B1045">
        <v>1001</v>
      </c>
      <c r="C1045" t="s">
        <v>10</v>
      </c>
      <c r="D1045" t="s">
        <v>7</v>
      </c>
      <c r="E1045" t="s">
        <v>8</v>
      </c>
      <c r="F1045">
        <v>9</v>
      </c>
      <c r="G1045" s="2">
        <v>9158.4</v>
      </c>
      <c r="H1045" s="2">
        <v>3182.3999999999996</v>
      </c>
      <c r="I1045" t="str">
        <f>_xlfn.XLOOKUP(tbl_Data[[#This Row],[Kundnr]],tbl_Kunder[Kundnr],tbl_Kunder[Kundnamn])</f>
        <v>Telefonera Mera AB</v>
      </c>
      <c r="J1045" t="str">
        <f>_xlfn.XLOOKUP(tbl_Data[[#This Row],[Kundnr]],tbl_Kunder[Kundnr],tbl_Kunder[Kundkategori])</f>
        <v>IT- och telecom</v>
      </c>
      <c r="K1045" t="str">
        <f>_xlfn.XLOOKUP(tbl_Data[[#This Row],[Kundnr]],tbl_Kunder[Kundnr],tbl_Kunder[Region])</f>
        <v>Väst</v>
      </c>
      <c r="L1045" t="str">
        <f>_xlfn.XLOOKUP(tbl_Data[[#This Row],[Kundnr]],tbl_Kunder[Kundnr],tbl_Kunder[Kundansvarig])</f>
        <v>Mac Winson</v>
      </c>
    </row>
    <row r="1046" spans="1:12" x14ac:dyDescent="0.25">
      <c r="A1046" s="1">
        <v>45352</v>
      </c>
      <c r="B1046">
        <v>1008</v>
      </c>
      <c r="C1046" t="s">
        <v>6</v>
      </c>
      <c r="D1046" t="s">
        <v>7</v>
      </c>
      <c r="E1046" t="s">
        <v>17</v>
      </c>
      <c r="F1046">
        <v>13</v>
      </c>
      <c r="G1046" s="2">
        <v>16120</v>
      </c>
      <c r="H1046" s="2">
        <v>8320</v>
      </c>
      <c r="I1046" t="str">
        <f>_xlfn.XLOOKUP(tbl_Data[[#This Row],[Kundnr]],tbl_Kunder[Kundnr],tbl_Kunder[Kundnamn])</f>
        <v>Rödtand AB</v>
      </c>
      <c r="J1046" t="str">
        <f>_xlfn.XLOOKUP(tbl_Data[[#This Row],[Kundnr]],tbl_Kunder[Kundnr],tbl_Kunder[Kundkategori])</f>
        <v>Livsmedel</v>
      </c>
      <c r="K1046" t="str">
        <f>_xlfn.XLOOKUP(tbl_Data[[#This Row],[Kundnr]],tbl_Kunder[Kundnr],tbl_Kunder[Region])</f>
        <v>Väst</v>
      </c>
      <c r="L1046" t="str">
        <f>_xlfn.XLOOKUP(tbl_Data[[#This Row],[Kundnr]],tbl_Kunder[Kundnr],tbl_Kunder[Kundansvarig])</f>
        <v>Malte Svensson</v>
      </c>
    </row>
    <row r="1047" spans="1:12" x14ac:dyDescent="0.25">
      <c r="A1047" s="1">
        <v>45103</v>
      </c>
      <c r="B1047">
        <v>1001</v>
      </c>
      <c r="C1047" t="s">
        <v>21</v>
      </c>
      <c r="D1047" t="s">
        <v>7</v>
      </c>
      <c r="E1047" t="s">
        <v>8</v>
      </c>
      <c r="F1047">
        <v>10</v>
      </c>
      <c r="G1047" s="2">
        <v>11448</v>
      </c>
      <c r="H1047" s="2">
        <v>4568</v>
      </c>
      <c r="I1047" t="str">
        <f>_xlfn.XLOOKUP(tbl_Data[[#This Row],[Kundnr]],tbl_Kunder[Kundnr],tbl_Kunder[Kundnamn])</f>
        <v>Telefonera Mera AB</v>
      </c>
      <c r="J1047" t="str">
        <f>_xlfn.XLOOKUP(tbl_Data[[#This Row],[Kundnr]],tbl_Kunder[Kundnr],tbl_Kunder[Kundkategori])</f>
        <v>IT- och telecom</v>
      </c>
      <c r="K1047" t="str">
        <f>_xlfn.XLOOKUP(tbl_Data[[#This Row],[Kundnr]],tbl_Kunder[Kundnr],tbl_Kunder[Region])</f>
        <v>Väst</v>
      </c>
      <c r="L1047" t="str">
        <f>_xlfn.XLOOKUP(tbl_Data[[#This Row],[Kundnr]],tbl_Kunder[Kundnr],tbl_Kunder[Kundansvarig])</f>
        <v>Mac Winson</v>
      </c>
    </row>
    <row r="1048" spans="1:12" x14ac:dyDescent="0.25">
      <c r="A1048" s="1">
        <v>45364</v>
      </c>
      <c r="B1048">
        <v>1006</v>
      </c>
      <c r="C1048" t="s">
        <v>10</v>
      </c>
      <c r="D1048" t="s">
        <v>7</v>
      </c>
      <c r="E1048" t="s">
        <v>17</v>
      </c>
      <c r="F1048">
        <v>12</v>
      </c>
      <c r="G1048" s="2">
        <v>10368</v>
      </c>
      <c r="H1048" s="2">
        <v>2400</v>
      </c>
      <c r="I1048" t="str">
        <f>_xlfn.XLOOKUP(tbl_Data[[#This Row],[Kundnr]],tbl_Kunder[Kundnr],tbl_Kunder[Kundnamn])</f>
        <v>Allcto AB</v>
      </c>
      <c r="J1048" t="str">
        <f>_xlfn.XLOOKUP(tbl_Data[[#This Row],[Kundnr]],tbl_Kunder[Kundnr],tbl_Kunder[Kundkategori])</f>
        <v>Livsmedel</v>
      </c>
      <c r="K1048" t="str">
        <f>_xlfn.XLOOKUP(tbl_Data[[#This Row],[Kundnr]],tbl_Kunder[Kundnr],tbl_Kunder[Region])</f>
        <v>Öst</v>
      </c>
      <c r="L1048" t="str">
        <f>_xlfn.XLOOKUP(tbl_Data[[#This Row],[Kundnr]],tbl_Kunder[Kundnr],tbl_Kunder[Kundansvarig])</f>
        <v>Malte Svensson</v>
      </c>
    </row>
    <row r="1049" spans="1:12" x14ac:dyDescent="0.25">
      <c r="A1049" s="1">
        <v>45568</v>
      </c>
      <c r="B1049">
        <v>1007</v>
      </c>
      <c r="C1049" t="s">
        <v>23</v>
      </c>
      <c r="D1049" t="s">
        <v>15</v>
      </c>
      <c r="E1049" t="s">
        <v>16</v>
      </c>
      <c r="F1049">
        <v>20</v>
      </c>
      <c r="G1049" s="2">
        <v>23800</v>
      </c>
      <c r="H1049" s="2">
        <v>8600</v>
      </c>
      <c r="I1049" t="str">
        <f>_xlfn.XLOOKUP(tbl_Data[[#This Row],[Kundnr]],tbl_Kunder[Kundnr],tbl_Kunder[Kundnamn])</f>
        <v>Rellaxion AB</v>
      </c>
      <c r="J1049" t="str">
        <f>_xlfn.XLOOKUP(tbl_Data[[#This Row],[Kundnr]],tbl_Kunder[Kundnr],tbl_Kunder[Kundkategori])</f>
        <v>Tillverkning</v>
      </c>
      <c r="K1049" t="str">
        <f>_xlfn.XLOOKUP(tbl_Data[[#This Row],[Kundnr]],tbl_Kunder[Kundnr],tbl_Kunder[Region])</f>
        <v>Väst</v>
      </c>
      <c r="L1049" t="str">
        <f>_xlfn.XLOOKUP(tbl_Data[[#This Row],[Kundnr]],tbl_Kunder[Kundnr],tbl_Kunder[Kundansvarig])</f>
        <v>Manne Faktursson</v>
      </c>
    </row>
    <row r="1050" spans="1:12" x14ac:dyDescent="0.25">
      <c r="A1050" s="1">
        <v>45200</v>
      </c>
      <c r="B1050">
        <v>1006</v>
      </c>
      <c r="C1050" t="s">
        <v>14</v>
      </c>
      <c r="D1050" t="s">
        <v>15</v>
      </c>
      <c r="E1050" t="s">
        <v>17</v>
      </c>
      <c r="F1050">
        <v>20</v>
      </c>
      <c r="G1050" s="2">
        <v>23040</v>
      </c>
      <c r="H1050" s="2">
        <v>8320</v>
      </c>
      <c r="I1050" t="str">
        <f>_xlfn.XLOOKUP(tbl_Data[[#This Row],[Kundnr]],tbl_Kunder[Kundnr],tbl_Kunder[Kundnamn])</f>
        <v>Allcto AB</v>
      </c>
      <c r="J1050" t="str">
        <f>_xlfn.XLOOKUP(tbl_Data[[#This Row],[Kundnr]],tbl_Kunder[Kundnr],tbl_Kunder[Kundkategori])</f>
        <v>Livsmedel</v>
      </c>
      <c r="K1050" t="str">
        <f>_xlfn.XLOOKUP(tbl_Data[[#This Row],[Kundnr]],tbl_Kunder[Kundnr],tbl_Kunder[Region])</f>
        <v>Öst</v>
      </c>
      <c r="L1050" t="str">
        <f>_xlfn.XLOOKUP(tbl_Data[[#This Row],[Kundnr]],tbl_Kunder[Kundnr],tbl_Kunder[Kundansvarig])</f>
        <v>Malte Svensson</v>
      </c>
    </row>
    <row r="1051" spans="1:12" x14ac:dyDescent="0.25">
      <c r="A1051" s="1">
        <v>45435</v>
      </c>
      <c r="B1051">
        <v>1008</v>
      </c>
      <c r="C1051" t="s">
        <v>6</v>
      </c>
      <c r="D1051" t="s">
        <v>7</v>
      </c>
      <c r="E1051" t="s">
        <v>17</v>
      </c>
      <c r="F1051">
        <v>1</v>
      </c>
      <c r="G1051" s="2">
        <v>1240</v>
      </c>
      <c r="H1051" s="2">
        <v>640</v>
      </c>
      <c r="I1051" t="str">
        <f>_xlfn.XLOOKUP(tbl_Data[[#This Row],[Kundnr]],tbl_Kunder[Kundnr],tbl_Kunder[Kundnamn])</f>
        <v>Rödtand AB</v>
      </c>
      <c r="J1051" t="str">
        <f>_xlfn.XLOOKUP(tbl_Data[[#This Row],[Kundnr]],tbl_Kunder[Kundnr],tbl_Kunder[Kundkategori])</f>
        <v>Livsmedel</v>
      </c>
      <c r="K1051" t="str">
        <f>_xlfn.XLOOKUP(tbl_Data[[#This Row],[Kundnr]],tbl_Kunder[Kundnr],tbl_Kunder[Region])</f>
        <v>Väst</v>
      </c>
      <c r="L1051" t="str">
        <f>_xlfn.XLOOKUP(tbl_Data[[#This Row],[Kundnr]],tbl_Kunder[Kundnr],tbl_Kunder[Kundansvarig])</f>
        <v>Malte Svensson</v>
      </c>
    </row>
    <row r="1052" spans="1:12" x14ac:dyDescent="0.25">
      <c r="A1052" s="1">
        <v>45080</v>
      </c>
      <c r="B1052">
        <v>1001</v>
      </c>
      <c r="C1052" t="s">
        <v>14</v>
      </c>
      <c r="D1052" t="s">
        <v>15</v>
      </c>
      <c r="E1052" t="s">
        <v>8</v>
      </c>
      <c r="F1052">
        <v>14</v>
      </c>
      <c r="G1052" s="2">
        <v>18995.200000000004</v>
      </c>
      <c r="H1052" s="2">
        <v>8691.2000000000044</v>
      </c>
      <c r="I1052" t="str">
        <f>_xlfn.XLOOKUP(tbl_Data[[#This Row],[Kundnr]],tbl_Kunder[Kundnr],tbl_Kunder[Kundnamn])</f>
        <v>Telefonera Mera AB</v>
      </c>
      <c r="J1052" t="str">
        <f>_xlfn.XLOOKUP(tbl_Data[[#This Row],[Kundnr]],tbl_Kunder[Kundnr],tbl_Kunder[Kundkategori])</f>
        <v>IT- och telecom</v>
      </c>
      <c r="K1052" t="str">
        <f>_xlfn.XLOOKUP(tbl_Data[[#This Row],[Kundnr]],tbl_Kunder[Kundnr],tbl_Kunder[Region])</f>
        <v>Väst</v>
      </c>
      <c r="L1052" t="str">
        <f>_xlfn.XLOOKUP(tbl_Data[[#This Row],[Kundnr]],tbl_Kunder[Kundnr],tbl_Kunder[Kundansvarig])</f>
        <v>Mac Winson</v>
      </c>
    </row>
    <row r="1053" spans="1:12" x14ac:dyDescent="0.25">
      <c r="A1053" s="1">
        <v>45543</v>
      </c>
      <c r="B1053">
        <v>1005</v>
      </c>
      <c r="C1053" t="s">
        <v>10</v>
      </c>
      <c r="D1053" t="s">
        <v>7</v>
      </c>
      <c r="E1053" t="s">
        <v>8</v>
      </c>
      <c r="F1053">
        <v>11</v>
      </c>
      <c r="G1053" s="2">
        <v>10876.800000000001</v>
      </c>
      <c r="H1053" s="2">
        <v>3572.8000000000011</v>
      </c>
      <c r="I1053" t="str">
        <f>_xlfn.XLOOKUP(tbl_Data[[#This Row],[Kundnr]],tbl_Kunder[Kundnr],tbl_Kunder[Kundnamn])</f>
        <v>Prefolkia AB</v>
      </c>
      <c r="J1053" t="str">
        <f>_xlfn.XLOOKUP(tbl_Data[[#This Row],[Kundnr]],tbl_Kunder[Kundnr],tbl_Kunder[Kundkategori])</f>
        <v>IT- och telecom</v>
      </c>
      <c r="K1053" t="str">
        <f>_xlfn.XLOOKUP(tbl_Data[[#This Row],[Kundnr]],tbl_Kunder[Kundnr],tbl_Kunder[Region])</f>
        <v>Öst</v>
      </c>
      <c r="L1053" t="str">
        <f>_xlfn.XLOOKUP(tbl_Data[[#This Row],[Kundnr]],tbl_Kunder[Kundnr],tbl_Kunder[Kundansvarig])</f>
        <v>Mac Winson</v>
      </c>
    </row>
    <row r="1054" spans="1:12" x14ac:dyDescent="0.25">
      <c r="A1054" s="1">
        <v>45374</v>
      </c>
      <c r="B1054">
        <v>1003</v>
      </c>
      <c r="C1054" t="s">
        <v>21</v>
      </c>
      <c r="D1054" t="s">
        <v>7</v>
      </c>
      <c r="E1054" t="s">
        <v>12</v>
      </c>
      <c r="F1054">
        <v>9</v>
      </c>
      <c r="G1054" s="2">
        <v>10206</v>
      </c>
      <c r="H1054" s="2">
        <v>4014</v>
      </c>
      <c r="I1054" t="str">
        <f>_xlfn.XLOOKUP(tbl_Data[[#This Row],[Kundnr]],tbl_Kunder[Kundnr],tbl_Kunder[Kundnamn])</f>
        <v>Vårdia AB</v>
      </c>
      <c r="J1054" t="str">
        <f>_xlfn.XLOOKUP(tbl_Data[[#This Row],[Kundnr]],tbl_Kunder[Kundnr],tbl_Kunder[Kundkategori])</f>
        <v>Offentligt</v>
      </c>
      <c r="K1054" t="str">
        <f>_xlfn.XLOOKUP(tbl_Data[[#This Row],[Kundnr]],tbl_Kunder[Kundnr],tbl_Kunder[Region])</f>
        <v>Syd</v>
      </c>
      <c r="L1054" t="str">
        <f>_xlfn.XLOOKUP(tbl_Data[[#This Row],[Kundnr]],tbl_Kunder[Kundnr],tbl_Kunder[Kundansvarig])</f>
        <v>Clint Billton</v>
      </c>
    </row>
    <row r="1055" spans="1:12" x14ac:dyDescent="0.25">
      <c r="A1055" s="1">
        <v>45632</v>
      </c>
      <c r="B1055">
        <v>1007</v>
      </c>
      <c r="C1055" t="s">
        <v>21</v>
      </c>
      <c r="D1055" t="s">
        <v>7</v>
      </c>
      <c r="E1055" t="s">
        <v>16</v>
      </c>
      <c r="F1055">
        <v>20</v>
      </c>
      <c r="G1055" s="2">
        <v>18360</v>
      </c>
      <c r="H1055" s="2">
        <v>4600</v>
      </c>
      <c r="I1055" t="str">
        <f>_xlfn.XLOOKUP(tbl_Data[[#This Row],[Kundnr]],tbl_Kunder[Kundnr],tbl_Kunder[Kundnamn])</f>
        <v>Rellaxion AB</v>
      </c>
      <c r="J1055" t="str">
        <f>_xlfn.XLOOKUP(tbl_Data[[#This Row],[Kundnr]],tbl_Kunder[Kundnr],tbl_Kunder[Kundkategori])</f>
        <v>Tillverkning</v>
      </c>
      <c r="K1055" t="str">
        <f>_xlfn.XLOOKUP(tbl_Data[[#This Row],[Kundnr]],tbl_Kunder[Kundnr],tbl_Kunder[Region])</f>
        <v>Väst</v>
      </c>
      <c r="L1055" t="str">
        <f>_xlfn.XLOOKUP(tbl_Data[[#This Row],[Kundnr]],tbl_Kunder[Kundnr],tbl_Kunder[Kundansvarig])</f>
        <v>Manne Faktursson</v>
      </c>
    </row>
    <row r="1056" spans="1:12" x14ac:dyDescent="0.25">
      <c r="A1056" s="1">
        <v>45593</v>
      </c>
      <c r="B1056">
        <v>1006</v>
      </c>
      <c r="C1056" t="s">
        <v>14</v>
      </c>
      <c r="D1056" t="s">
        <v>15</v>
      </c>
      <c r="E1056" t="s">
        <v>17</v>
      </c>
      <c r="F1056">
        <v>18</v>
      </c>
      <c r="G1056" s="2">
        <v>20736</v>
      </c>
      <c r="H1056" s="2">
        <v>7488</v>
      </c>
      <c r="I1056" t="str">
        <f>_xlfn.XLOOKUP(tbl_Data[[#This Row],[Kundnr]],tbl_Kunder[Kundnr],tbl_Kunder[Kundnamn])</f>
        <v>Allcto AB</v>
      </c>
      <c r="J1056" t="str">
        <f>_xlfn.XLOOKUP(tbl_Data[[#This Row],[Kundnr]],tbl_Kunder[Kundnr],tbl_Kunder[Kundkategori])</f>
        <v>Livsmedel</v>
      </c>
      <c r="K1056" t="str">
        <f>_xlfn.XLOOKUP(tbl_Data[[#This Row],[Kundnr]],tbl_Kunder[Kundnr],tbl_Kunder[Region])</f>
        <v>Öst</v>
      </c>
      <c r="L1056" t="str">
        <f>_xlfn.XLOOKUP(tbl_Data[[#This Row],[Kundnr]],tbl_Kunder[Kundnr],tbl_Kunder[Kundansvarig])</f>
        <v>Malte Svensson</v>
      </c>
    </row>
    <row r="1057" spans="1:12" x14ac:dyDescent="0.25">
      <c r="A1057" s="1">
        <v>45152</v>
      </c>
      <c r="B1057">
        <v>1001</v>
      </c>
      <c r="C1057" t="s">
        <v>20</v>
      </c>
      <c r="D1057" t="s">
        <v>15</v>
      </c>
      <c r="E1057" t="s">
        <v>8</v>
      </c>
      <c r="F1057">
        <v>17</v>
      </c>
      <c r="G1057" s="2">
        <v>28111.200000000001</v>
      </c>
      <c r="H1057" s="2">
        <v>13695.2</v>
      </c>
      <c r="I1057" t="str">
        <f>_xlfn.XLOOKUP(tbl_Data[[#This Row],[Kundnr]],tbl_Kunder[Kundnr],tbl_Kunder[Kundnamn])</f>
        <v>Telefonera Mera AB</v>
      </c>
      <c r="J1057" t="str">
        <f>_xlfn.XLOOKUP(tbl_Data[[#This Row],[Kundnr]],tbl_Kunder[Kundnr],tbl_Kunder[Kundkategori])</f>
        <v>IT- och telecom</v>
      </c>
      <c r="K1057" t="str">
        <f>_xlfn.XLOOKUP(tbl_Data[[#This Row],[Kundnr]],tbl_Kunder[Kundnr],tbl_Kunder[Region])</f>
        <v>Väst</v>
      </c>
      <c r="L1057" t="str">
        <f>_xlfn.XLOOKUP(tbl_Data[[#This Row],[Kundnr]],tbl_Kunder[Kundnr],tbl_Kunder[Kundansvarig])</f>
        <v>Mac Winson</v>
      </c>
    </row>
    <row r="1058" spans="1:12" x14ac:dyDescent="0.25">
      <c r="A1058" s="1">
        <v>44944</v>
      </c>
      <c r="B1058">
        <v>1004</v>
      </c>
      <c r="C1058" t="s">
        <v>21</v>
      </c>
      <c r="D1058" t="s">
        <v>7</v>
      </c>
      <c r="E1058" t="s">
        <v>16</v>
      </c>
      <c r="F1058">
        <v>24</v>
      </c>
      <c r="G1058" s="2">
        <v>28512</v>
      </c>
      <c r="H1058" s="2">
        <v>12000</v>
      </c>
      <c r="I1058" t="str">
        <f>_xlfn.XLOOKUP(tbl_Data[[#This Row],[Kundnr]],tbl_Kunder[Kundnr],tbl_Kunder[Kundnamn])</f>
        <v>Mellerix AB</v>
      </c>
      <c r="J1058" t="str">
        <f>_xlfn.XLOOKUP(tbl_Data[[#This Row],[Kundnr]],tbl_Kunder[Kundnr],tbl_Kunder[Kundkategori])</f>
        <v>Tillverkning</v>
      </c>
      <c r="K1058" t="str">
        <f>_xlfn.XLOOKUP(tbl_Data[[#This Row],[Kundnr]],tbl_Kunder[Kundnr],tbl_Kunder[Region])</f>
        <v>Syd</v>
      </c>
      <c r="L1058" t="str">
        <f>_xlfn.XLOOKUP(tbl_Data[[#This Row],[Kundnr]],tbl_Kunder[Kundnr],tbl_Kunder[Kundansvarig])</f>
        <v>Manne Faktursson</v>
      </c>
    </row>
    <row r="1059" spans="1:12" x14ac:dyDescent="0.25">
      <c r="A1059" s="1">
        <v>45045</v>
      </c>
      <c r="B1059">
        <v>1007</v>
      </c>
      <c r="C1059" t="s">
        <v>10</v>
      </c>
      <c r="D1059" t="s">
        <v>7</v>
      </c>
      <c r="E1059" t="s">
        <v>16</v>
      </c>
      <c r="F1059">
        <v>7</v>
      </c>
      <c r="G1059" s="2">
        <v>5712</v>
      </c>
      <c r="H1059" s="2">
        <v>1064</v>
      </c>
      <c r="I1059" t="str">
        <f>_xlfn.XLOOKUP(tbl_Data[[#This Row],[Kundnr]],tbl_Kunder[Kundnr],tbl_Kunder[Kundnamn])</f>
        <v>Rellaxion AB</v>
      </c>
      <c r="J1059" t="str">
        <f>_xlfn.XLOOKUP(tbl_Data[[#This Row],[Kundnr]],tbl_Kunder[Kundnr],tbl_Kunder[Kundkategori])</f>
        <v>Tillverkning</v>
      </c>
      <c r="K1059" t="str">
        <f>_xlfn.XLOOKUP(tbl_Data[[#This Row],[Kundnr]],tbl_Kunder[Kundnr],tbl_Kunder[Region])</f>
        <v>Väst</v>
      </c>
      <c r="L1059" t="str">
        <f>_xlfn.XLOOKUP(tbl_Data[[#This Row],[Kundnr]],tbl_Kunder[Kundnr],tbl_Kunder[Kundansvarig])</f>
        <v>Manne Faktursson</v>
      </c>
    </row>
    <row r="1060" spans="1:12" x14ac:dyDescent="0.25">
      <c r="A1060" s="1">
        <v>45036</v>
      </c>
      <c r="B1060">
        <v>1009</v>
      </c>
      <c r="C1060" t="s">
        <v>10</v>
      </c>
      <c r="D1060" t="s">
        <v>7</v>
      </c>
      <c r="E1060" t="s">
        <v>16</v>
      </c>
      <c r="F1060">
        <v>28</v>
      </c>
      <c r="G1060" s="2">
        <v>25804.799999999996</v>
      </c>
      <c r="H1060" s="2">
        <v>7212.7999999999956</v>
      </c>
      <c r="I1060" t="str">
        <f>_xlfn.XLOOKUP(tbl_Data[[#This Row],[Kundnr]],tbl_Kunder[Kundnr],tbl_Kunder[Kundnamn])</f>
        <v>Bollberga AB</v>
      </c>
      <c r="J1060" t="str">
        <f>_xlfn.XLOOKUP(tbl_Data[[#This Row],[Kundnr]],tbl_Kunder[Kundnr],tbl_Kunder[Kundkategori])</f>
        <v>Tillverkning</v>
      </c>
      <c r="K1060" t="str">
        <f>_xlfn.XLOOKUP(tbl_Data[[#This Row],[Kundnr]],tbl_Kunder[Kundnr],tbl_Kunder[Region])</f>
        <v>Öst</v>
      </c>
      <c r="L1060" t="str">
        <f>_xlfn.XLOOKUP(tbl_Data[[#This Row],[Kundnr]],tbl_Kunder[Kundnr],tbl_Kunder[Kundansvarig])</f>
        <v>Manne Faktursson</v>
      </c>
    </row>
    <row r="1061" spans="1:12" x14ac:dyDescent="0.25">
      <c r="A1061" s="1">
        <v>45234</v>
      </c>
      <c r="B1061">
        <v>1004</v>
      </c>
      <c r="C1061" t="s">
        <v>21</v>
      </c>
      <c r="D1061" t="s">
        <v>7</v>
      </c>
      <c r="E1061" t="s">
        <v>16</v>
      </c>
      <c r="F1061">
        <v>14</v>
      </c>
      <c r="G1061" s="2">
        <v>16632</v>
      </c>
      <c r="H1061" s="2">
        <v>7000</v>
      </c>
      <c r="I1061" t="str">
        <f>_xlfn.XLOOKUP(tbl_Data[[#This Row],[Kundnr]],tbl_Kunder[Kundnr],tbl_Kunder[Kundnamn])</f>
        <v>Mellerix AB</v>
      </c>
      <c r="J1061" t="str">
        <f>_xlfn.XLOOKUP(tbl_Data[[#This Row],[Kundnr]],tbl_Kunder[Kundnr],tbl_Kunder[Kundkategori])</f>
        <v>Tillverkning</v>
      </c>
      <c r="K1061" t="str">
        <f>_xlfn.XLOOKUP(tbl_Data[[#This Row],[Kundnr]],tbl_Kunder[Kundnr],tbl_Kunder[Region])</f>
        <v>Syd</v>
      </c>
      <c r="L1061" t="str">
        <f>_xlfn.XLOOKUP(tbl_Data[[#This Row],[Kundnr]],tbl_Kunder[Kundnr],tbl_Kunder[Kundansvarig])</f>
        <v>Manne Faktursson</v>
      </c>
    </row>
    <row r="1062" spans="1:12" x14ac:dyDescent="0.25">
      <c r="A1062" s="1">
        <v>44987</v>
      </c>
      <c r="B1062">
        <v>1005</v>
      </c>
      <c r="C1062" t="s">
        <v>21</v>
      </c>
      <c r="D1062" t="s">
        <v>7</v>
      </c>
      <c r="E1062" t="s">
        <v>8</v>
      </c>
      <c r="F1062">
        <v>17</v>
      </c>
      <c r="G1062" s="2">
        <v>18910.800000000003</v>
      </c>
      <c r="H1062" s="2">
        <v>7214.8000000000029</v>
      </c>
      <c r="I1062" t="str">
        <f>_xlfn.XLOOKUP(tbl_Data[[#This Row],[Kundnr]],tbl_Kunder[Kundnr],tbl_Kunder[Kundnamn])</f>
        <v>Prefolkia AB</v>
      </c>
      <c r="J1062" t="str">
        <f>_xlfn.XLOOKUP(tbl_Data[[#This Row],[Kundnr]],tbl_Kunder[Kundnr],tbl_Kunder[Kundkategori])</f>
        <v>IT- och telecom</v>
      </c>
      <c r="K1062" t="str">
        <f>_xlfn.XLOOKUP(tbl_Data[[#This Row],[Kundnr]],tbl_Kunder[Kundnr],tbl_Kunder[Region])</f>
        <v>Öst</v>
      </c>
      <c r="L1062" t="str">
        <f>_xlfn.XLOOKUP(tbl_Data[[#This Row],[Kundnr]],tbl_Kunder[Kundnr],tbl_Kunder[Kundansvarig])</f>
        <v>Mac Winson</v>
      </c>
    </row>
    <row r="1063" spans="1:12" x14ac:dyDescent="0.25">
      <c r="A1063" s="1">
        <v>45196</v>
      </c>
      <c r="B1063">
        <v>1006</v>
      </c>
      <c r="C1063" t="s">
        <v>19</v>
      </c>
      <c r="D1063" t="s">
        <v>7</v>
      </c>
      <c r="E1063" t="s">
        <v>17</v>
      </c>
      <c r="F1063">
        <v>23</v>
      </c>
      <c r="G1063" s="2">
        <v>24012</v>
      </c>
      <c r="H1063" s="2">
        <v>8372</v>
      </c>
      <c r="I1063" t="str">
        <f>_xlfn.XLOOKUP(tbl_Data[[#This Row],[Kundnr]],tbl_Kunder[Kundnr],tbl_Kunder[Kundnamn])</f>
        <v>Allcto AB</v>
      </c>
      <c r="J1063" t="str">
        <f>_xlfn.XLOOKUP(tbl_Data[[#This Row],[Kundnr]],tbl_Kunder[Kundnr],tbl_Kunder[Kundkategori])</f>
        <v>Livsmedel</v>
      </c>
      <c r="K1063" t="str">
        <f>_xlfn.XLOOKUP(tbl_Data[[#This Row],[Kundnr]],tbl_Kunder[Kundnr],tbl_Kunder[Region])</f>
        <v>Öst</v>
      </c>
      <c r="L1063" t="str">
        <f>_xlfn.XLOOKUP(tbl_Data[[#This Row],[Kundnr]],tbl_Kunder[Kundnr],tbl_Kunder[Kundansvarig])</f>
        <v>Malte Svensson</v>
      </c>
    </row>
    <row r="1064" spans="1:12" x14ac:dyDescent="0.25">
      <c r="A1064" s="1">
        <v>45313</v>
      </c>
      <c r="B1064">
        <v>1004</v>
      </c>
      <c r="C1064" t="s">
        <v>20</v>
      </c>
      <c r="D1064" t="s">
        <v>15</v>
      </c>
      <c r="E1064" t="s">
        <v>16</v>
      </c>
      <c r="F1064">
        <v>30</v>
      </c>
      <c r="G1064" s="2">
        <v>51480.000000000007</v>
      </c>
      <c r="H1064" s="2">
        <v>26040.000000000007</v>
      </c>
      <c r="I1064" t="str">
        <f>_xlfn.XLOOKUP(tbl_Data[[#This Row],[Kundnr]],tbl_Kunder[Kundnr],tbl_Kunder[Kundnamn])</f>
        <v>Mellerix AB</v>
      </c>
      <c r="J1064" t="str">
        <f>_xlfn.XLOOKUP(tbl_Data[[#This Row],[Kundnr]],tbl_Kunder[Kundnr],tbl_Kunder[Kundkategori])</f>
        <v>Tillverkning</v>
      </c>
      <c r="K1064" t="str">
        <f>_xlfn.XLOOKUP(tbl_Data[[#This Row],[Kundnr]],tbl_Kunder[Kundnr],tbl_Kunder[Region])</f>
        <v>Syd</v>
      </c>
      <c r="L1064" t="str">
        <f>_xlfn.XLOOKUP(tbl_Data[[#This Row],[Kundnr]],tbl_Kunder[Kundnr],tbl_Kunder[Kundansvarig])</f>
        <v>Manne Faktursson</v>
      </c>
    </row>
    <row r="1065" spans="1:12" x14ac:dyDescent="0.25">
      <c r="A1065" s="1">
        <v>45534</v>
      </c>
      <c r="B1065">
        <v>1005</v>
      </c>
      <c r="C1065" t="s">
        <v>14</v>
      </c>
      <c r="D1065" t="s">
        <v>15</v>
      </c>
      <c r="E1065" t="s">
        <v>8</v>
      </c>
      <c r="F1065">
        <v>20</v>
      </c>
      <c r="G1065" s="2">
        <v>26368</v>
      </c>
      <c r="H1065" s="2">
        <v>11648</v>
      </c>
      <c r="I1065" t="str">
        <f>_xlfn.XLOOKUP(tbl_Data[[#This Row],[Kundnr]],tbl_Kunder[Kundnr],tbl_Kunder[Kundnamn])</f>
        <v>Prefolkia AB</v>
      </c>
      <c r="J1065" t="str">
        <f>_xlfn.XLOOKUP(tbl_Data[[#This Row],[Kundnr]],tbl_Kunder[Kundnr],tbl_Kunder[Kundkategori])</f>
        <v>IT- och telecom</v>
      </c>
      <c r="K1065" t="str">
        <f>_xlfn.XLOOKUP(tbl_Data[[#This Row],[Kundnr]],tbl_Kunder[Kundnr],tbl_Kunder[Region])</f>
        <v>Öst</v>
      </c>
      <c r="L1065" t="str">
        <f>_xlfn.XLOOKUP(tbl_Data[[#This Row],[Kundnr]],tbl_Kunder[Kundnr],tbl_Kunder[Kundansvarig])</f>
        <v>Mac Winson</v>
      </c>
    </row>
    <row r="1066" spans="1:12" x14ac:dyDescent="0.25">
      <c r="A1066" s="1">
        <v>45240</v>
      </c>
      <c r="B1066">
        <v>1008</v>
      </c>
      <c r="C1066" t="s">
        <v>19</v>
      </c>
      <c r="D1066" t="s">
        <v>7</v>
      </c>
      <c r="E1066" t="s">
        <v>17</v>
      </c>
      <c r="F1066">
        <v>11</v>
      </c>
      <c r="G1066" s="2">
        <v>12760</v>
      </c>
      <c r="H1066" s="2">
        <v>5280</v>
      </c>
      <c r="I1066" t="str">
        <f>_xlfn.XLOOKUP(tbl_Data[[#This Row],[Kundnr]],tbl_Kunder[Kundnr],tbl_Kunder[Kundnamn])</f>
        <v>Rödtand AB</v>
      </c>
      <c r="J1066" t="str">
        <f>_xlfn.XLOOKUP(tbl_Data[[#This Row],[Kundnr]],tbl_Kunder[Kundnr],tbl_Kunder[Kundkategori])</f>
        <v>Livsmedel</v>
      </c>
      <c r="K1066" t="str">
        <f>_xlfn.XLOOKUP(tbl_Data[[#This Row],[Kundnr]],tbl_Kunder[Kundnr],tbl_Kunder[Region])</f>
        <v>Väst</v>
      </c>
      <c r="L1066" t="str">
        <f>_xlfn.XLOOKUP(tbl_Data[[#This Row],[Kundnr]],tbl_Kunder[Kundnr],tbl_Kunder[Kundansvarig])</f>
        <v>Malte Svensson</v>
      </c>
    </row>
    <row r="1067" spans="1:12" x14ac:dyDescent="0.25">
      <c r="A1067" s="1">
        <v>45483</v>
      </c>
      <c r="B1067">
        <v>1006</v>
      </c>
      <c r="C1067" t="s">
        <v>23</v>
      </c>
      <c r="D1067" t="s">
        <v>15</v>
      </c>
      <c r="E1067" t="s">
        <v>17</v>
      </c>
      <c r="F1067">
        <v>14</v>
      </c>
      <c r="G1067" s="2">
        <v>17640</v>
      </c>
      <c r="H1067" s="2">
        <v>7000</v>
      </c>
      <c r="I1067" t="str">
        <f>_xlfn.XLOOKUP(tbl_Data[[#This Row],[Kundnr]],tbl_Kunder[Kundnr],tbl_Kunder[Kundnamn])</f>
        <v>Allcto AB</v>
      </c>
      <c r="J1067" t="str">
        <f>_xlfn.XLOOKUP(tbl_Data[[#This Row],[Kundnr]],tbl_Kunder[Kundnr],tbl_Kunder[Kundkategori])</f>
        <v>Livsmedel</v>
      </c>
      <c r="K1067" t="str">
        <f>_xlfn.XLOOKUP(tbl_Data[[#This Row],[Kundnr]],tbl_Kunder[Kundnr],tbl_Kunder[Region])</f>
        <v>Öst</v>
      </c>
      <c r="L1067" t="str">
        <f>_xlfn.XLOOKUP(tbl_Data[[#This Row],[Kundnr]],tbl_Kunder[Kundnr],tbl_Kunder[Kundansvarig])</f>
        <v>Malte Svensson</v>
      </c>
    </row>
    <row r="1068" spans="1:12" x14ac:dyDescent="0.25">
      <c r="A1068" s="1">
        <v>45063</v>
      </c>
      <c r="B1068">
        <v>1001</v>
      </c>
      <c r="C1068" t="s">
        <v>20</v>
      </c>
      <c r="D1068" t="s">
        <v>15</v>
      </c>
      <c r="E1068" t="s">
        <v>8</v>
      </c>
      <c r="F1068">
        <v>17</v>
      </c>
      <c r="G1068" s="2">
        <v>28111.200000000001</v>
      </c>
      <c r="H1068" s="2">
        <v>13695.2</v>
      </c>
      <c r="I1068" t="str">
        <f>_xlfn.XLOOKUP(tbl_Data[[#This Row],[Kundnr]],tbl_Kunder[Kundnr],tbl_Kunder[Kundnamn])</f>
        <v>Telefonera Mera AB</v>
      </c>
      <c r="J1068" t="str">
        <f>_xlfn.XLOOKUP(tbl_Data[[#This Row],[Kundnr]],tbl_Kunder[Kundnr],tbl_Kunder[Kundkategori])</f>
        <v>IT- och telecom</v>
      </c>
      <c r="K1068" t="str">
        <f>_xlfn.XLOOKUP(tbl_Data[[#This Row],[Kundnr]],tbl_Kunder[Kundnr],tbl_Kunder[Region])</f>
        <v>Väst</v>
      </c>
      <c r="L1068" t="str">
        <f>_xlfn.XLOOKUP(tbl_Data[[#This Row],[Kundnr]],tbl_Kunder[Kundnr],tbl_Kunder[Kundansvarig])</f>
        <v>Mac Winson</v>
      </c>
    </row>
    <row r="1069" spans="1:12" x14ac:dyDescent="0.25">
      <c r="A1069" s="1">
        <v>45197</v>
      </c>
      <c r="B1069">
        <v>1003</v>
      </c>
      <c r="C1069" t="s">
        <v>10</v>
      </c>
      <c r="D1069" t="s">
        <v>7</v>
      </c>
      <c r="E1069" t="s">
        <v>12</v>
      </c>
      <c r="F1069">
        <v>17</v>
      </c>
      <c r="G1069" s="2">
        <v>17136</v>
      </c>
      <c r="H1069" s="2">
        <v>5848</v>
      </c>
      <c r="I1069" t="str">
        <f>_xlfn.XLOOKUP(tbl_Data[[#This Row],[Kundnr]],tbl_Kunder[Kundnr],tbl_Kunder[Kundnamn])</f>
        <v>Vårdia AB</v>
      </c>
      <c r="J1069" t="str">
        <f>_xlfn.XLOOKUP(tbl_Data[[#This Row],[Kundnr]],tbl_Kunder[Kundnr],tbl_Kunder[Kundkategori])</f>
        <v>Offentligt</v>
      </c>
      <c r="K1069" t="str">
        <f>_xlfn.XLOOKUP(tbl_Data[[#This Row],[Kundnr]],tbl_Kunder[Kundnr],tbl_Kunder[Region])</f>
        <v>Syd</v>
      </c>
      <c r="L1069" t="str">
        <f>_xlfn.XLOOKUP(tbl_Data[[#This Row],[Kundnr]],tbl_Kunder[Kundnr],tbl_Kunder[Kundansvarig])</f>
        <v>Clint Billton</v>
      </c>
    </row>
    <row r="1070" spans="1:12" x14ac:dyDescent="0.25">
      <c r="A1070" s="1">
        <v>45181</v>
      </c>
      <c r="B1070">
        <v>1006</v>
      </c>
      <c r="C1070" t="s">
        <v>21</v>
      </c>
      <c r="D1070" t="s">
        <v>7</v>
      </c>
      <c r="E1070" t="s">
        <v>17</v>
      </c>
      <c r="F1070">
        <v>29</v>
      </c>
      <c r="G1070" s="2">
        <v>28188</v>
      </c>
      <c r="H1070" s="2">
        <v>8236</v>
      </c>
      <c r="I1070" t="str">
        <f>_xlfn.XLOOKUP(tbl_Data[[#This Row],[Kundnr]],tbl_Kunder[Kundnr],tbl_Kunder[Kundnamn])</f>
        <v>Allcto AB</v>
      </c>
      <c r="J1070" t="str">
        <f>_xlfn.XLOOKUP(tbl_Data[[#This Row],[Kundnr]],tbl_Kunder[Kundnr],tbl_Kunder[Kundkategori])</f>
        <v>Livsmedel</v>
      </c>
      <c r="K1070" t="str">
        <f>_xlfn.XLOOKUP(tbl_Data[[#This Row],[Kundnr]],tbl_Kunder[Kundnr],tbl_Kunder[Region])</f>
        <v>Öst</v>
      </c>
      <c r="L1070" t="str">
        <f>_xlfn.XLOOKUP(tbl_Data[[#This Row],[Kundnr]],tbl_Kunder[Kundnr],tbl_Kunder[Kundansvarig])</f>
        <v>Malte Svensson</v>
      </c>
    </row>
    <row r="1071" spans="1:12" x14ac:dyDescent="0.25">
      <c r="A1071" s="1">
        <v>45035</v>
      </c>
      <c r="B1071">
        <v>1001</v>
      </c>
      <c r="C1071" t="s">
        <v>14</v>
      </c>
      <c r="D1071" t="s">
        <v>15</v>
      </c>
      <c r="E1071" t="s">
        <v>8</v>
      </c>
      <c r="F1071">
        <v>15</v>
      </c>
      <c r="G1071" s="2">
        <v>20352.000000000004</v>
      </c>
      <c r="H1071" s="2">
        <v>9312.0000000000036</v>
      </c>
      <c r="I1071" t="str">
        <f>_xlfn.XLOOKUP(tbl_Data[[#This Row],[Kundnr]],tbl_Kunder[Kundnr],tbl_Kunder[Kundnamn])</f>
        <v>Telefonera Mera AB</v>
      </c>
      <c r="J1071" t="str">
        <f>_xlfn.XLOOKUP(tbl_Data[[#This Row],[Kundnr]],tbl_Kunder[Kundnr],tbl_Kunder[Kundkategori])</f>
        <v>IT- och telecom</v>
      </c>
      <c r="K1071" t="str">
        <f>_xlfn.XLOOKUP(tbl_Data[[#This Row],[Kundnr]],tbl_Kunder[Kundnr],tbl_Kunder[Region])</f>
        <v>Väst</v>
      </c>
      <c r="L1071" t="str">
        <f>_xlfn.XLOOKUP(tbl_Data[[#This Row],[Kundnr]],tbl_Kunder[Kundnr],tbl_Kunder[Kundansvarig])</f>
        <v>Mac Winson</v>
      </c>
    </row>
    <row r="1072" spans="1:12" x14ac:dyDescent="0.25">
      <c r="A1072" s="1">
        <v>44986</v>
      </c>
      <c r="B1072">
        <v>1007</v>
      </c>
      <c r="C1072" t="s">
        <v>14</v>
      </c>
      <c r="D1072" t="s">
        <v>15</v>
      </c>
      <c r="E1072" t="s">
        <v>16</v>
      </c>
      <c r="F1072">
        <v>11</v>
      </c>
      <c r="G1072" s="2">
        <v>11968</v>
      </c>
      <c r="H1072" s="2">
        <v>3872</v>
      </c>
      <c r="I1072" t="str">
        <f>_xlfn.XLOOKUP(tbl_Data[[#This Row],[Kundnr]],tbl_Kunder[Kundnr],tbl_Kunder[Kundnamn])</f>
        <v>Rellaxion AB</v>
      </c>
      <c r="J1072" t="str">
        <f>_xlfn.XLOOKUP(tbl_Data[[#This Row],[Kundnr]],tbl_Kunder[Kundnr],tbl_Kunder[Kundkategori])</f>
        <v>Tillverkning</v>
      </c>
      <c r="K1072" t="str">
        <f>_xlfn.XLOOKUP(tbl_Data[[#This Row],[Kundnr]],tbl_Kunder[Kundnr],tbl_Kunder[Region])</f>
        <v>Väst</v>
      </c>
      <c r="L1072" t="str">
        <f>_xlfn.XLOOKUP(tbl_Data[[#This Row],[Kundnr]],tbl_Kunder[Kundnr],tbl_Kunder[Kundansvarig])</f>
        <v>Manne Faktursson</v>
      </c>
    </row>
    <row r="1073" spans="1:12" x14ac:dyDescent="0.25">
      <c r="A1073" s="1">
        <v>45624</v>
      </c>
      <c r="B1073">
        <v>1002</v>
      </c>
      <c r="C1073" t="s">
        <v>14</v>
      </c>
      <c r="D1073" t="s">
        <v>15</v>
      </c>
      <c r="E1073" t="s">
        <v>8</v>
      </c>
      <c r="F1073">
        <v>4</v>
      </c>
      <c r="G1073" s="2">
        <v>4864</v>
      </c>
      <c r="H1073" s="2">
        <v>1920</v>
      </c>
      <c r="I1073" t="str">
        <f>_xlfn.XLOOKUP(tbl_Data[[#This Row],[Kundnr]],tbl_Kunder[Kundnr],tbl_Kunder[Kundnamn])</f>
        <v>Brellboxy AB</v>
      </c>
      <c r="J1073" t="str">
        <f>_xlfn.XLOOKUP(tbl_Data[[#This Row],[Kundnr]],tbl_Kunder[Kundnr],tbl_Kunder[Kundkategori])</f>
        <v>IT- och telecom</v>
      </c>
      <c r="K1073" t="str">
        <f>_xlfn.XLOOKUP(tbl_Data[[#This Row],[Kundnr]],tbl_Kunder[Kundnr],tbl_Kunder[Region])</f>
        <v>Syd</v>
      </c>
      <c r="L1073" t="str">
        <f>_xlfn.XLOOKUP(tbl_Data[[#This Row],[Kundnr]],tbl_Kunder[Kundnr],tbl_Kunder[Kundansvarig])</f>
        <v>Mac Winson</v>
      </c>
    </row>
    <row r="1074" spans="1:12" x14ac:dyDescent="0.25">
      <c r="A1074" s="1">
        <v>45034</v>
      </c>
      <c r="B1074">
        <v>1008</v>
      </c>
      <c r="C1074" t="s">
        <v>6</v>
      </c>
      <c r="D1074" t="s">
        <v>7</v>
      </c>
      <c r="E1074" t="s">
        <v>17</v>
      </c>
      <c r="F1074">
        <v>14</v>
      </c>
      <c r="G1074" s="2">
        <v>17360</v>
      </c>
      <c r="H1074" s="2">
        <v>8960</v>
      </c>
      <c r="I1074" t="str">
        <f>_xlfn.XLOOKUP(tbl_Data[[#This Row],[Kundnr]],tbl_Kunder[Kundnr],tbl_Kunder[Kundnamn])</f>
        <v>Rödtand AB</v>
      </c>
      <c r="J1074" t="str">
        <f>_xlfn.XLOOKUP(tbl_Data[[#This Row],[Kundnr]],tbl_Kunder[Kundnr],tbl_Kunder[Kundkategori])</f>
        <v>Livsmedel</v>
      </c>
      <c r="K1074" t="str">
        <f>_xlfn.XLOOKUP(tbl_Data[[#This Row],[Kundnr]],tbl_Kunder[Kundnr],tbl_Kunder[Region])</f>
        <v>Väst</v>
      </c>
      <c r="L1074" t="str">
        <f>_xlfn.XLOOKUP(tbl_Data[[#This Row],[Kundnr]],tbl_Kunder[Kundnr],tbl_Kunder[Kundansvarig])</f>
        <v>Malte Svensson</v>
      </c>
    </row>
    <row r="1075" spans="1:12" x14ac:dyDescent="0.25">
      <c r="A1075" s="1">
        <v>45218</v>
      </c>
      <c r="B1075">
        <v>1004</v>
      </c>
      <c r="C1075" t="s">
        <v>14</v>
      </c>
      <c r="D1075" t="s">
        <v>15</v>
      </c>
      <c r="E1075" t="s">
        <v>16</v>
      </c>
      <c r="F1075">
        <v>11</v>
      </c>
      <c r="G1075" s="2">
        <v>15488</v>
      </c>
      <c r="H1075" s="2">
        <v>7392</v>
      </c>
      <c r="I1075" t="str">
        <f>_xlfn.XLOOKUP(tbl_Data[[#This Row],[Kundnr]],tbl_Kunder[Kundnr],tbl_Kunder[Kundnamn])</f>
        <v>Mellerix AB</v>
      </c>
      <c r="J1075" t="str">
        <f>_xlfn.XLOOKUP(tbl_Data[[#This Row],[Kundnr]],tbl_Kunder[Kundnr],tbl_Kunder[Kundkategori])</f>
        <v>Tillverkning</v>
      </c>
      <c r="K1075" t="str">
        <f>_xlfn.XLOOKUP(tbl_Data[[#This Row],[Kundnr]],tbl_Kunder[Kundnr],tbl_Kunder[Region])</f>
        <v>Syd</v>
      </c>
      <c r="L1075" t="str">
        <f>_xlfn.XLOOKUP(tbl_Data[[#This Row],[Kundnr]],tbl_Kunder[Kundnr],tbl_Kunder[Kundansvarig])</f>
        <v>Manne Faktursson</v>
      </c>
    </row>
    <row r="1076" spans="1:12" x14ac:dyDescent="0.25">
      <c r="A1076" s="1">
        <v>45308</v>
      </c>
      <c r="B1076">
        <v>1011</v>
      </c>
      <c r="C1076" t="s">
        <v>19</v>
      </c>
      <c r="D1076" t="s">
        <v>7</v>
      </c>
      <c r="E1076" t="s">
        <v>12</v>
      </c>
      <c r="F1076">
        <v>10</v>
      </c>
      <c r="G1076" s="2">
        <v>11484</v>
      </c>
      <c r="H1076" s="2">
        <v>4684</v>
      </c>
      <c r="I1076" t="str">
        <f>_xlfn.XLOOKUP(tbl_Data[[#This Row],[Kundnr]],tbl_Kunder[Kundnr],tbl_Kunder[Kundnamn])</f>
        <v>Skolia AB</v>
      </c>
      <c r="J1076" t="str">
        <f>_xlfn.XLOOKUP(tbl_Data[[#This Row],[Kundnr]],tbl_Kunder[Kundnr],tbl_Kunder[Kundkategori])</f>
        <v>Offentligt</v>
      </c>
      <c r="K1076" t="str">
        <f>_xlfn.XLOOKUP(tbl_Data[[#This Row],[Kundnr]],tbl_Kunder[Kundnr],tbl_Kunder[Region])</f>
        <v>Öst</v>
      </c>
      <c r="L1076" t="str">
        <f>_xlfn.XLOOKUP(tbl_Data[[#This Row],[Kundnr]],tbl_Kunder[Kundnr],tbl_Kunder[Kundansvarig])</f>
        <v>Clint Billton</v>
      </c>
    </row>
    <row r="1077" spans="1:12" x14ac:dyDescent="0.25">
      <c r="A1077" s="1">
        <v>45326</v>
      </c>
      <c r="B1077">
        <v>1002</v>
      </c>
      <c r="C1077" t="s">
        <v>14</v>
      </c>
      <c r="D1077" t="s">
        <v>15</v>
      </c>
      <c r="E1077" t="s">
        <v>8</v>
      </c>
      <c r="F1077">
        <v>12</v>
      </c>
      <c r="G1077" s="2">
        <v>14592</v>
      </c>
      <c r="H1077" s="2">
        <v>5760</v>
      </c>
      <c r="I1077" t="str">
        <f>_xlfn.XLOOKUP(tbl_Data[[#This Row],[Kundnr]],tbl_Kunder[Kundnr],tbl_Kunder[Kundnamn])</f>
        <v>Brellboxy AB</v>
      </c>
      <c r="J1077" t="str">
        <f>_xlfn.XLOOKUP(tbl_Data[[#This Row],[Kundnr]],tbl_Kunder[Kundnr],tbl_Kunder[Kundkategori])</f>
        <v>IT- och telecom</v>
      </c>
      <c r="K1077" t="str">
        <f>_xlfn.XLOOKUP(tbl_Data[[#This Row],[Kundnr]],tbl_Kunder[Kundnr],tbl_Kunder[Region])</f>
        <v>Syd</v>
      </c>
      <c r="L1077" t="str">
        <f>_xlfn.XLOOKUP(tbl_Data[[#This Row],[Kundnr]],tbl_Kunder[Kundnr],tbl_Kunder[Kundansvarig])</f>
        <v>Mac Winson</v>
      </c>
    </row>
    <row r="1078" spans="1:12" x14ac:dyDescent="0.25">
      <c r="A1078" s="1">
        <v>45518</v>
      </c>
      <c r="B1078">
        <v>1009</v>
      </c>
      <c r="C1078" t="s">
        <v>10</v>
      </c>
      <c r="D1078" t="s">
        <v>7</v>
      </c>
      <c r="E1078" t="s">
        <v>16</v>
      </c>
      <c r="F1078">
        <v>10</v>
      </c>
      <c r="G1078" s="2">
        <v>9216</v>
      </c>
      <c r="H1078" s="2">
        <v>2576</v>
      </c>
      <c r="I1078" t="str">
        <f>_xlfn.XLOOKUP(tbl_Data[[#This Row],[Kundnr]],tbl_Kunder[Kundnr],tbl_Kunder[Kundnamn])</f>
        <v>Bollberga AB</v>
      </c>
      <c r="J1078" t="str">
        <f>_xlfn.XLOOKUP(tbl_Data[[#This Row],[Kundnr]],tbl_Kunder[Kundnr],tbl_Kunder[Kundkategori])</f>
        <v>Tillverkning</v>
      </c>
      <c r="K1078" t="str">
        <f>_xlfn.XLOOKUP(tbl_Data[[#This Row],[Kundnr]],tbl_Kunder[Kundnr],tbl_Kunder[Region])</f>
        <v>Öst</v>
      </c>
      <c r="L1078" t="str">
        <f>_xlfn.XLOOKUP(tbl_Data[[#This Row],[Kundnr]],tbl_Kunder[Kundnr],tbl_Kunder[Kundansvarig])</f>
        <v>Manne Faktursson</v>
      </c>
    </row>
    <row r="1079" spans="1:12" x14ac:dyDescent="0.25">
      <c r="A1079" s="1">
        <v>45125</v>
      </c>
      <c r="B1079">
        <v>1004</v>
      </c>
      <c r="C1079" t="s">
        <v>21</v>
      </c>
      <c r="D1079" t="s">
        <v>7</v>
      </c>
      <c r="E1079" t="s">
        <v>16</v>
      </c>
      <c r="F1079">
        <v>17</v>
      </c>
      <c r="G1079" s="2">
        <v>20196</v>
      </c>
      <c r="H1079" s="2">
        <v>8500</v>
      </c>
      <c r="I1079" t="str">
        <f>_xlfn.XLOOKUP(tbl_Data[[#This Row],[Kundnr]],tbl_Kunder[Kundnr],tbl_Kunder[Kundnamn])</f>
        <v>Mellerix AB</v>
      </c>
      <c r="J1079" t="str">
        <f>_xlfn.XLOOKUP(tbl_Data[[#This Row],[Kundnr]],tbl_Kunder[Kundnr],tbl_Kunder[Kundkategori])</f>
        <v>Tillverkning</v>
      </c>
      <c r="K1079" t="str">
        <f>_xlfn.XLOOKUP(tbl_Data[[#This Row],[Kundnr]],tbl_Kunder[Kundnr],tbl_Kunder[Region])</f>
        <v>Syd</v>
      </c>
      <c r="L1079" t="str">
        <f>_xlfn.XLOOKUP(tbl_Data[[#This Row],[Kundnr]],tbl_Kunder[Kundnr],tbl_Kunder[Kundansvarig])</f>
        <v>Manne Faktursson</v>
      </c>
    </row>
    <row r="1080" spans="1:12" x14ac:dyDescent="0.25">
      <c r="A1080" s="1">
        <v>45522</v>
      </c>
      <c r="B1080">
        <v>1005</v>
      </c>
      <c r="C1080" t="s">
        <v>23</v>
      </c>
      <c r="D1080" t="s">
        <v>15</v>
      </c>
      <c r="E1080" t="s">
        <v>8</v>
      </c>
      <c r="F1080">
        <v>9</v>
      </c>
      <c r="G1080" s="2">
        <v>12978</v>
      </c>
      <c r="H1080" s="2">
        <v>6138</v>
      </c>
      <c r="I1080" t="str">
        <f>_xlfn.XLOOKUP(tbl_Data[[#This Row],[Kundnr]],tbl_Kunder[Kundnr],tbl_Kunder[Kundnamn])</f>
        <v>Prefolkia AB</v>
      </c>
      <c r="J1080" t="str">
        <f>_xlfn.XLOOKUP(tbl_Data[[#This Row],[Kundnr]],tbl_Kunder[Kundnr],tbl_Kunder[Kundkategori])</f>
        <v>IT- och telecom</v>
      </c>
      <c r="K1080" t="str">
        <f>_xlfn.XLOOKUP(tbl_Data[[#This Row],[Kundnr]],tbl_Kunder[Kundnr],tbl_Kunder[Region])</f>
        <v>Öst</v>
      </c>
      <c r="L1080" t="str">
        <f>_xlfn.XLOOKUP(tbl_Data[[#This Row],[Kundnr]],tbl_Kunder[Kundnr],tbl_Kunder[Kundansvarig])</f>
        <v>Mac Winson</v>
      </c>
    </row>
    <row r="1081" spans="1:12" x14ac:dyDescent="0.25">
      <c r="A1081" s="1">
        <v>45518</v>
      </c>
      <c r="B1081">
        <v>1010</v>
      </c>
      <c r="C1081" t="s">
        <v>21</v>
      </c>
      <c r="D1081" t="s">
        <v>7</v>
      </c>
      <c r="E1081" t="s">
        <v>17</v>
      </c>
      <c r="F1081">
        <v>5</v>
      </c>
      <c r="G1081" s="2">
        <v>4266</v>
      </c>
      <c r="H1081" s="2">
        <v>826</v>
      </c>
      <c r="I1081" t="str">
        <f>_xlfn.XLOOKUP(tbl_Data[[#This Row],[Kundnr]],tbl_Kunder[Kundnr],tbl_Kunder[Kundnamn])</f>
        <v>Trollerilådan AB</v>
      </c>
      <c r="J1081" t="str">
        <f>_xlfn.XLOOKUP(tbl_Data[[#This Row],[Kundnr]],tbl_Kunder[Kundnr],tbl_Kunder[Kundkategori])</f>
        <v>Livsmedel</v>
      </c>
      <c r="K1081" t="str">
        <f>_xlfn.XLOOKUP(tbl_Data[[#This Row],[Kundnr]],tbl_Kunder[Kundnr],tbl_Kunder[Region])</f>
        <v>Syd</v>
      </c>
      <c r="L1081" t="str">
        <f>_xlfn.XLOOKUP(tbl_Data[[#This Row],[Kundnr]],tbl_Kunder[Kundnr],tbl_Kunder[Kundansvarig])</f>
        <v>Malte Svensson</v>
      </c>
    </row>
    <row r="1082" spans="1:12" x14ac:dyDescent="0.25">
      <c r="A1082" s="1">
        <v>44993</v>
      </c>
      <c r="B1082">
        <v>1001</v>
      </c>
      <c r="C1082" t="s">
        <v>19</v>
      </c>
      <c r="D1082" t="s">
        <v>7</v>
      </c>
      <c r="E1082" t="s">
        <v>8</v>
      </c>
      <c r="F1082">
        <v>10</v>
      </c>
      <c r="G1082" s="2">
        <v>12296.000000000002</v>
      </c>
      <c r="H1082" s="2">
        <v>5496.0000000000018</v>
      </c>
      <c r="I1082" t="str">
        <f>_xlfn.XLOOKUP(tbl_Data[[#This Row],[Kundnr]],tbl_Kunder[Kundnr],tbl_Kunder[Kundnamn])</f>
        <v>Telefonera Mera AB</v>
      </c>
      <c r="J1082" t="str">
        <f>_xlfn.XLOOKUP(tbl_Data[[#This Row],[Kundnr]],tbl_Kunder[Kundnr],tbl_Kunder[Kundkategori])</f>
        <v>IT- och telecom</v>
      </c>
      <c r="K1082" t="str">
        <f>_xlfn.XLOOKUP(tbl_Data[[#This Row],[Kundnr]],tbl_Kunder[Kundnr],tbl_Kunder[Region])</f>
        <v>Väst</v>
      </c>
      <c r="L1082" t="str">
        <f>_xlfn.XLOOKUP(tbl_Data[[#This Row],[Kundnr]],tbl_Kunder[Kundnr],tbl_Kunder[Kundansvarig])</f>
        <v>Mac Winson</v>
      </c>
    </row>
    <row r="1083" spans="1:12" x14ac:dyDescent="0.25">
      <c r="A1083" s="1">
        <v>45138</v>
      </c>
      <c r="B1083">
        <v>1001</v>
      </c>
      <c r="C1083" t="s">
        <v>14</v>
      </c>
      <c r="D1083" t="s">
        <v>15</v>
      </c>
      <c r="E1083" t="s">
        <v>8</v>
      </c>
      <c r="F1083">
        <v>13</v>
      </c>
      <c r="G1083" s="2">
        <v>17638.400000000001</v>
      </c>
      <c r="H1083" s="2">
        <v>8070.4000000000015</v>
      </c>
      <c r="I1083" t="str">
        <f>_xlfn.XLOOKUP(tbl_Data[[#This Row],[Kundnr]],tbl_Kunder[Kundnr],tbl_Kunder[Kundnamn])</f>
        <v>Telefonera Mera AB</v>
      </c>
      <c r="J1083" t="str">
        <f>_xlfn.XLOOKUP(tbl_Data[[#This Row],[Kundnr]],tbl_Kunder[Kundnr],tbl_Kunder[Kundkategori])</f>
        <v>IT- och telecom</v>
      </c>
      <c r="K1083" t="str">
        <f>_xlfn.XLOOKUP(tbl_Data[[#This Row],[Kundnr]],tbl_Kunder[Kundnr],tbl_Kunder[Region])</f>
        <v>Väst</v>
      </c>
      <c r="L1083" t="str">
        <f>_xlfn.XLOOKUP(tbl_Data[[#This Row],[Kundnr]],tbl_Kunder[Kundnr],tbl_Kunder[Kundansvarig])</f>
        <v>Mac Winson</v>
      </c>
    </row>
    <row r="1084" spans="1:12" x14ac:dyDescent="0.25">
      <c r="A1084" s="1">
        <v>44985</v>
      </c>
      <c r="B1084">
        <v>1001</v>
      </c>
      <c r="C1084" t="s">
        <v>10</v>
      </c>
      <c r="D1084" t="s">
        <v>7</v>
      </c>
      <c r="E1084" t="s">
        <v>8</v>
      </c>
      <c r="F1084">
        <v>12</v>
      </c>
      <c r="G1084" s="2">
        <v>12211.2</v>
      </c>
      <c r="H1084" s="2">
        <v>4243.2000000000007</v>
      </c>
      <c r="I1084" t="str">
        <f>_xlfn.XLOOKUP(tbl_Data[[#This Row],[Kundnr]],tbl_Kunder[Kundnr],tbl_Kunder[Kundnamn])</f>
        <v>Telefonera Mera AB</v>
      </c>
      <c r="J1084" t="str">
        <f>_xlfn.XLOOKUP(tbl_Data[[#This Row],[Kundnr]],tbl_Kunder[Kundnr],tbl_Kunder[Kundkategori])</f>
        <v>IT- och telecom</v>
      </c>
      <c r="K1084" t="str">
        <f>_xlfn.XLOOKUP(tbl_Data[[#This Row],[Kundnr]],tbl_Kunder[Kundnr],tbl_Kunder[Region])</f>
        <v>Väst</v>
      </c>
      <c r="L1084" t="str">
        <f>_xlfn.XLOOKUP(tbl_Data[[#This Row],[Kundnr]],tbl_Kunder[Kundnr],tbl_Kunder[Kundansvarig])</f>
        <v>Mac Winson</v>
      </c>
    </row>
    <row r="1085" spans="1:12" x14ac:dyDescent="0.25">
      <c r="A1085" s="1">
        <v>45306</v>
      </c>
      <c r="B1085">
        <v>1003</v>
      </c>
      <c r="C1085" t="s">
        <v>6</v>
      </c>
      <c r="D1085" t="s">
        <v>7</v>
      </c>
      <c r="E1085" t="s">
        <v>12</v>
      </c>
      <c r="F1085">
        <v>5</v>
      </c>
      <c r="G1085" s="2">
        <v>6510</v>
      </c>
      <c r="H1085" s="2">
        <v>3510</v>
      </c>
      <c r="I1085" t="str">
        <f>_xlfn.XLOOKUP(tbl_Data[[#This Row],[Kundnr]],tbl_Kunder[Kundnr],tbl_Kunder[Kundnamn])</f>
        <v>Vårdia AB</v>
      </c>
      <c r="J1085" t="str">
        <f>_xlfn.XLOOKUP(tbl_Data[[#This Row],[Kundnr]],tbl_Kunder[Kundnr],tbl_Kunder[Kundkategori])</f>
        <v>Offentligt</v>
      </c>
      <c r="K1085" t="str">
        <f>_xlfn.XLOOKUP(tbl_Data[[#This Row],[Kundnr]],tbl_Kunder[Kundnr],tbl_Kunder[Region])</f>
        <v>Syd</v>
      </c>
      <c r="L1085" t="str">
        <f>_xlfn.XLOOKUP(tbl_Data[[#This Row],[Kundnr]],tbl_Kunder[Kundnr],tbl_Kunder[Kundansvarig])</f>
        <v>Clint Billton</v>
      </c>
    </row>
    <row r="1086" spans="1:12" x14ac:dyDescent="0.25">
      <c r="A1086" s="1">
        <v>45508</v>
      </c>
      <c r="B1086">
        <v>1003</v>
      </c>
      <c r="C1086" t="s">
        <v>6</v>
      </c>
      <c r="D1086" t="s">
        <v>7</v>
      </c>
      <c r="E1086" t="s">
        <v>12</v>
      </c>
      <c r="F1086">
        <v>17</v>
      </c>
      <c r="G1086" s="2">
        <v>22134</v>
      </c>
      <c r="H1086" s="2">
        <v>11934</v>
      </c>
      <c r="I1086" t="str">
        <f>_xlfn.XLOOKUP(tbl_Data[[#This Row],[Kundnr]],tbl_Kunder[Kundnr],tbl_Kunder[Kundnamn])</f>
        <v>Vårdia AB</v>
      </c>
      <c r="J1086" t="str">
        <f>_xlfn.XLOOKUP(tbl_Data[[#This Row],[Kundnr]],tbl_Kunder[Kundnr],tbl_Kunder[Kundkategori])</f>
        <v>Offentligt</v>
      </c>
      <c r="K1086" t="str">
        <f>_xlfn.XLOOKUP(tbl_Data[[#This Row],[Kundnr]],tbl_Kunder[Kundnr],tbl_Kunder[Region])</f>
        <v>Syd</v>
      </c>
      <c r="L1086" t="str">
        <f>_xlfn.XLOOKUP(tbl_Data[[#This Row],[Kundnr]],tbl_Kunder[Kundnr],tbl_Kunder[Kundansvarig])</f>
        <v>Clint Billton</v>
      </c>
    </row>
    <row r="1087" spans="1:12" x14ac:dyDescent="0.25">
      <c r="A1087" s="1">
        <v>45552</v>
      </c>
      <c r="B1087">
        <v>1003</v>
      </c>
      <c r="C1087" t="s">
        <v>19</v>
      </c>
      <c r="D1087" t="s">
        <v>7</v>
      </c>
      <c r="E1087" t="s">
        <v>12</v>
      </c>
      <c r="F1087">
        <v>16</v>
      </c>
      <c r="G1087" s="2">
        <v>19488</v>
      </c>
      <c r="H1087" s="2">
        <v>8608</v>
      </c>
      <c r="I1087" t="str">
        <f>_xlfn.XLOOKUP(tbl_Data[[#This Row],[Kundnr]],tbl_Kunder[Kundnr],tbl_Kunder[Kundnamn])</f>
        <v>Vårdia AB</v>
      </c>
      <c r="J1087" t="str">
        <f>_xlfn.XLOOKUP(tbl_Data[[#This Row],[Kundnr]],tbl_Kunder[Kundnr],tbl_Kunder[Kundkategori])</f>
        <v>Offentligt</v>
      </c>
      <c r="K1087" t="str">
        <f>_xlfn.XLOOKUP(tbl_Data[[#This Row],[Kundnr]],tbl_Kunder[Kundnr],tbl_Kunder[Region])</f>
        <v>Syd</v>
      </c>
      <c r="L1087" t="str">
        <f>_xlfn.XLOOKUP(tbl_Data[[#This Row],[Kundnr]],tbl_Kunder[Kundnr],tbl_Kunder[Kundansvarig])</f>
        <v>Clint Billton</v>
      </c>
    </row>
    <row r="1088" spans="1:12" x14ac:dyDescent="0.25">
      <c r="A1088" s="1">
        <v>45592</v>
      </c>
      <c r="B1088">
        <v>1006</v>
      </c>
      <c r="C1088" t="s">
        <v>10</v>
      </c>
      <c r="D1088" t="s">
        <v>7</v>
      </c>
      <c r="E1088" t="s">
        <v>17</v>
      </c>
      <c r="F1088">
        <v>12</v>
      </c>
      <c r="G1088" s="2">
        <v>10368</v>
      </c>
      <c r="H1088" s="2">
        <v>2400</v>
      </c>
      <c r="I1088" t="str">
        <f>_xlfn.XLOOKUP(tbl_Data[[#This Row],[Kundnr]],tbl_Kunder[Kundnr],tbl_Kunder[Kundnamn])</f>
        <v>Allcto AB</v>
      </c>
      <c r="J1088" t="str">
        <f>_xlfn.XLOOKUP(tbl_Data[[#This Row],[Kundnr]],tbl_Kunder[Kundnr],tbl_Kunder[Kundkategori])</f>
        <v>Livsmedel</v>
      </c>
      <c r="K1088" t="str">
        <f>_xlfn.XLOOKUP(tbl_Data[[#This Row],[Kundnr]],tbl_Kunder[Kundnr],tbl_Kunder[Region])</f>
        <v>Öst</v>
      </c>
      <c r="L1088" t="str">
        <f>_xlfn.XLOOKUP(tbl_Data[[#This Row],[Kundnr]],tbl_Kunder[Kundnr],tbl_Kunder[Kundansvarig])</f>
        <v>Malte Svensson</v>
      </c>
    </row>
    <row r="1089" spans="1:12" x14ac:dyDescent="0.25">
      <c r="A1089" s="1">
        <v>44958</v>
      </c>
      <c r="B1089">
        <v>1007</v>
      </c>
      <c r="C1089" t="s">
        <v>14</v>
      </c>
      <c r="D1089" t="s">
        <v>15</v>
      </c>
      <c r="E1089" t="s">
        <v>16</v>
      </c>
      <c r="F1089">
        <v>10</v>
      </c>
      <c r="G1089" s="2">
        <v>10880</v>
      </c>
      <c r="H1089" s="2">
        <v>3520</v>
      </c>
      <c r="I1089" t="str">
        <f>_xlfn.XLOOKUP(tbl_Data[[#This Row],[Kundnr]],tbl_Kunder[Kundnr],tbl_Kunder[Kundnamn])</f>
        <v>Rellaxion AB</v>
      </c>
      <c r="J1089" t="str">
        <f>_xlfn.XLOOKUP(tbl_Data[[#This Row],[Kundnr]],tbl_Kunder[Kundnr],tbl_Kunder[Kundkategori])</f>
        <v>Tillverkning</v>
      </c>
      <c r="K1089" t="str">
        <f>_xlfn.XLOOKUP(tbl_Data[[#This Row],[Kundnr]],tbl_Kunder[Kundnr],tbl_Kunder[Region])</f>
        <v>Väst</v>
      </c>
      <c r="L1089" t="str">
        <f>_xlfn.XLOOKUP(tbl_Data[[#This Row],[Kundnr]],tbl_Kunder[Kundnr],tbl_Kunder[Kundansvarig])</f>
        <v>Manne Faktursson</v>
      </c>
    </row>
    <row r="1090" spans="1:12" x14ac:dyDescent="0.25">
      <c r="A1090" s="1">
        <v>45280</v>
      </c>
      <c r="B1090">
        <v>1003</v>
      </c>
      <c r="C1090" t="s">
        <v>10</v>
      </c>
      <c r="D1090" t="s">
        <v>7</v>
      </c>
      <c r="E1090" t="s">
        <v>12</v>
      </c>
      <c r="F1090">
        <v>24</v>
      </c>
      <c r="G1090" s="2">
        <v>24192</v>
      </c>
      <c r="H1090" s="2">
        <v>8256</v>
      </c>
      <c r="I1090" t="str">
        <f>_xlfn.XLOOKUP(tbl_Data[[#This Row],[Kundnr]],tbl_Kunder[Kundnr],tbl_Kunder[Kundnamn])</f>
        <v>Vårdia AB</v>
      </c>
      <c r="J1090" t="str">
        <f>_xlfn.XLOOKUP(tbl_Data[[#This Row],[Kundnr]],tbl_Kunder[Kundnr],tbl_Kunder[Kundkategori])</f>
        <v>Offentligt</v>
      </c>
      <c r="K1090" t="str">
        <f>_xlfn.XLOOKUP(tbl_Data[[#This Row],[Kundnr]],tbl_Kunder[Kundnr],tbl_Kunder[Region])</f>
        <v>Syd</v>
      </c>
      <c r="L1090" t="str">
        <f>_xlfn.XLOOKUP(tbl_Data[[#This Row],[Kundnr]],tbl_Kunder[Kundnr],tbl_Kunder[Kundansvarig])</f>
        <v>Clint Billton</v>
      </c>
    </row>
    <row r="1091" spans="1:12" x14ac:dyDescent="0.25">
      <c r="A1091" s="1">
        <v>45597</v>
      </c>
      <c r="B1091">
        <v>1007</v>
      </c>
      <c r="C1091" t="s">
        <v>20</v>
      </c>
      <c r="D1091" t="s">
        <v>15</v>
      </c>
      <c r="E1091" t="s">
        <v>16</v>
      </c>
      <c r="F1091">
        <v>16</v>
      </c>
      <c r="G1091" s="2">
        <v>21216</v>
      </c>
      <c r="H1091" s="2">
        <v>7648</v>
      </c>
      <c r="I1091" t="str">
        <f>_xlfn.XLOOKUP(tbl_Data[[#This Row],[Kundnr]],tbl_Kunder[Kundnr],tbl_Kunder[Kundnamn])</f>
        <v>Rellaxion AB</v>
      </c>
      <c r="J1091" t="str">
        <f>_xlfn.XLOOKUP(tbl_Data[[#This Row],[Kundnr]],tbl_Kunder[Kundnr],tbl_Kunder[Kundkategori])</f>
        <v>Tillverkning</v>
      </c>
      <c r="K1091" t="str">
        <f>_xlfn.XLOOKUP(tbl_Data[[#This Row],[Kundnr]],tbl_Kunder[Kundnr],tbl_Kunder[Region])</f>
        <v>Väst</v>
      </c>
      <c r="L1091" t="str">
        <f>_xlfn.XLOOKUP(tbl_Data[[#This Row],[Kundnr]],tbl_Kunder[Kundnr],tbl_Kunder[Kundansvarig])</f>
        <v>Manne Faktursson</v>
      </c>
    </row>
    <row r="1092" spans="1:12" x14ac:dyDescent="0.25">
      <c r="A1092" s="1">
        <v>45636</v>
      </c>
      <c r="B1092">
        <v>1011</v>
      </c>
      <c r="C1092" t="s">
        <v>14</v>
      </c>
      <c r="D1092" t="s">
        <v>15</v>
      </c>
      <c r="E1092" t="s">
        <v>12</v>
      </c>
      <c r="F1092">
        <v>15</v>
      </c>
      <c r="G1092" s="2">
        <v>19008</v>
      </c>
      <c r="H1092" s="2">
        <v>7968</v>
      </c>
      <c r="I1092" t="str">
        <f>_xlfn.XLOOKUP(tbl_Data[[#This Row],[Kundnr]],tbl_Kunder[Kundnr],tbl_Kunder[Kundnamn])</f>
        <v>Skolia AB</v>
      </c>
      <c r="J1092" t="str">
        <f>_xlfn.XLOOKUP(tbl_Data[[#This Row],[Kundnr]],tbl_Kunder[Kundnr],tbl_Kunder[Kundkategori])</f>
        <v>Offentligt</v>
      </c>
      <c r="K1092" t="str">
        <f>_xlfn.XLOOKUP(tbl_Data[[#This Row],[Kundnr]],tbl_Kunder[Kundnr],tbl_Kunder[Region])</f>
        <v>Öst</v>
      </c>
      <c r="L1092" t="str">
        <f>_xlfn.XLOOKUP(tbl_Data[[#This Row],[Kundnr]],tbl_Kunder[Kundnr],tbl_Kunder[Kundansvarig])</f>
        <v>Clint Billton</v>
      </c>
    </row>
    <row r="1093" spans="1:12" x14ac:dyDescent="0.25">
      <c r="A1093" s="1">
        <v>45131</v>
      </c>
      <c r="B1093">
        <v>1001</v>
      </c>
      <c r="C1093" t="s">
        <v>21</v>
      </c>
      <c r="D1093" t="s">
        <v>7</v>
      </c>
      <c r="E1093" t="s">
        <v>8</v>
      </c>
      <c r="F1093">
        <v>10</v>
      </c>
      <c r="G1093" s="2">
        <v>11448</v>
      </c>
      <c r="H1093" s="2">
        <v>4568</v>
      </c>
      <c r="I1093" t="str">
        <f>_xlfn.XLOOKUP(tbl_Data[[#This Row],[Kundnr]],tbl_Kunder[Kundnr],tbl_Kunder[Kundnamn])</f>
        <v>Telefonera Mera AB</v>
      </c>
      <c r="J1093" t="str">
        <f>_xlfn.XLOOKUP(tbl_Data[[#This Row],[Kundnr]],tbl_Kunder[Kundnr],tbl_Kunder[Kundkategori])</f>
        <v>IT- och telecom</v>
      </c>
      <c r="K1093" t="str">
        <f>_xlfn.XLOOKUP(tbl_Data[[#This Row],[Kundnr]],tbl_Kunder[Kundnr],tbl_Kunder[Region])</f>
        <v>Väst</v>
      </c>
      <c r="L1093" t="str">
        <f>_xlfn.XLOOKUP(tbl_Data[[#This Row],[Kundnr]],tbl_Kunder[Kundnr],tbl_Kunder[Kundansvarig])</f>
        <v>Mac Winson</v>
      </c>
    </row>
    <row r="1094" spans="1:12" x14ac:dyDescent="0.25">
      <c r="A1094" s="1">
        <v>45495</v>
      </c>
      <c r="B1094">
        <v>1006</v>
      </c>
      <c r="C1094" t="s">
        <v>23</v>
      </c>
      <c r="D1094" t="s">
        <v>15</v>
      </c>
      <c r="E1094" t="s">
        <v>17</v>
      </c>
      <c r="F1094">
        <v>21</v>
      </c>
      <c r="G1094" s="2">
        <v>26460</v>
      </c>
      <c r="H1094" s="2">
        <v>10500</v>
      </c>
      <c r="I1094" t="str">
        <f>_xlfn.XLOOKUP(tbl_Data[[#This Row],[Kundnr]],tbl_Kunder[Kundnr],tbl_Kunder[Kundnamn])</f>
        <v>Allcto AB</v>
      </c>
      <c r="J1094" t="str">
        <f>_xlfn.XLOOKUP(tbl_Data[[#This Row],[Kundnr]],tbl_Kunder[Kundnr],tbl_Kunder[Kundkategori])</f>
        <v>Livsmedel</v>
      </c>
      <c r="K1094" t="str">
        <f>_xlfn.XLOOKUP(tbl_Data[[#This Row],[Kundnr]],tbl_Kunder[Kundnr],tbl_Kunder[Region])</f>
        <v>Öst</v>
      </c>
      <c r="L1094" t="str">
        <f>_xlfn.XLOOKUP(tbl_Data[[#This Row],[Kundnr]],tbl_Kunder[Kundnr],tbl_Kunder[Kundansvarig])</f>
        <v>Malte Svensson</v>
      </c>
    </row>
    <row r="1095" spans="1:12" x14ac:dyDescent="0.25">
      <c r="A1095" s="1">
        <v>45120</v>
      </c>
      <c r="B1095">
        <v>1001</v>
      </c>
      <c r="C1095" t="s">
        <v>10</v>
      </c>
      <c r="D1095" t="s">
        <v>7</v>
      </c>
      <c r="E1095" t="s">
        <v>8</v>
      </c>
      <c r="F1095">
        <v>29</v>
      </c>
      <c r="G1095" s="2">
        <v>29510.400000000001</v>
      </c>
      <c r="H1095" s="2">
        <v>10254.400000000001</v>
      </c>
      <c r="I1095" t="str">
        <f>_xlfn.XLOOKUP(tbl_Data[[#This Row],[Kundnr]],tbl_Kunder[Kundnr],tbl_Kunder[Kundnamn])</f>
        <v>Telefonera Mera AB</v>
      </c>
      <c r="J1095" t="str">
        <f>_xlfn.XLOOKUP(tbl_Data[[#This Row],[Kundnr]],tbl_Kunder[Kundnr],tbl_Kunder[Kundkategori])</f>
        <v>IT- och telecom</v>
      </c>
      <c r="K1095" t="str">
        <f>_xlfn.XLOOKUP(tbl_Data[[#This Row],[Kundnr]],tbl_Kunder[Kundnr],tbl_Kunder[Region])</f>
        <v>Väst</v>
      </c>
      <c r="L1095" t="str">
        <f>_xlfn.XLOOKUP(tbl_Data[[#This Row],[Kundnr]],tbl_Kunder[Kundnr],tbl_Kunder[Kundansvarig])</f>
        <v>Mac Winson</v>
      </c>
    </row>
    <row r="1096" spans="1:12" x14ac:dyDescent="0.25">
      <c r="A1096" s="1">
        <v>45360</v>
      </c>
      <c r="B1096">
        <v>1004</v>
      </c>
      <c r="C1096" t="s">
        <v>21</v>
      </c>
      <c r="D1096" t="s">
        <v>7</v>
      </c>
      <c r="E1096" t="s">
        <v>16</v>
      </c>
      <c r="F1096">
        <v>9</v>
      </c>
      <c r="G1096" s="2">
        <v>10692</v>
      </c>
      <c r="H1096" s="2">
        <v>4500</v>
      </c>
      <c r="I1096" t="str">
        <f>_xlfn.XLOOKUP(tbl_Data[[#This Row],[Kundnr]],tbl_Kunder[Kundnr],tbl_Kunder[Kundnamn])</f>
        <v>Mellerix AB</v>
      </c>
      <c r="J1096" t="str">
        <f>_xlfn.XLOOKUP(tbl_Data[[#This Row],[Kundnr]],tbl_Kunder[Kundnr],tbl_Kunder[Kundkategori])</f>
        <v>Tillverkning</v>
      </c>
      <c r="K1096" t="str">
        <f>_xlfn.XLOOKUP(tbl_Data[[#This Row],[Kundnr]],tbl_Kunder[Kundnr],tbl_Kunder[Region])</f>
        <v>Syd</v>
      </c>
      <c r="L1096" t="str">
        <f>_xlfn.XLOOKUP(tbl_Data[[#This Row],[Kundnr]],tbl_Kunder[Kundnr],tbl_Kunder[Kundansvarig])</f>
        <v>Manne Faktursson</v>
      </c>
    </row>
    <row r="1097" spans="1:12" x14ac:dyDescent="0.25">
      <c r="A1097" s="1">
        <v>45243</v>
      </c>
      <c r="B1097">
        <v>1003</v>
      </c>
      <c r="C1097" t="s">
        <v>21</v>
      </c>
      <c r="D1097" t="s">
        <v>7</v>
      </c>
      <c r="E1097" t="s">
        <v>12</v>
      </c>
      <c r="F1097">
        <v>12</v>
      </c>
      <c r="G1097" s="2">
        <v>13608</v>
      </c>
      <c r="H1097" s="2">
        <v>5352</v>
      </c>
      <c r="I1097" t="str">
        <f>_xlfn.XLOOKUP(tbl_Data[[#This Row],[Kundnr]],tbl_Kunder[Kundnr],tbl_Kunder[Kundnamn])</f>
        <v>Vårdia AB</v>
      </c>
      <c r="J1097" t="str">
        <f>_xlfn.XLOOKUP(tbl_Data[[#This Row],[Kundnr]],tbl_Kunder[Kundnr],tbl_Kunder[Kundkategori])</f>
        <v>Offentligt</v>
      </c>
      <c r="K1097" t="str">
        <f>_xlfn.XLOOKUP(tbl_Data[[#This Row],[Kundnr]],tbl_Kunder[Kundnr],tbl_Kunder[Region])</f>
        <v>Syd</v>
      </c>
      <c r="L1097" t="str">
        <f>_xlfn.XLOOKUP(tbl_Data[[#This Row],[Kundnr]],tbl_Kunder[Kundnr],tbl_Kunder[Kundansvarig])</f>
        <v>Clint Billton</v>
      </c>
    </row>
    <row r="1098" spans="1:12" x14ac:dyDescent="0.25">
      <c r="A1098" s="1">
        <v>44965</v>
      </c>
      <c r="B1098">
        <v>1006</v>
      </c>
      <c r="C1098" t="s">
        <v>19</v>
      </c>
      <c r="D1098" t="s">
        <v>7</v>
      </c>
      <c r="E1098" t="s">
        <v>17</v>
      </c>
      <c r="F1098">
        <v>13</v>
      </c>
      <c r="G1098" s="2">
        <v>13572</v>
      </c>
      <c r="H1098" s="2">
        <v>4732</v>
      </c>
      <c r="I1098" t="str">
        <f>_xlfn.XLOOKUP(tbl_Data[[#This Row],[Kundnr]],tbl_Kunder[Kundnr],tbl_Kunder[Kundnamn])</f>
        <v>Allcto AB</v>
      </c>
      <c r="J1098" t="str">
        <f>_xlfn.XLOOKUP(tbl_Data[[#This Row],[Kundnr]],tbl_Kunder[Kundnr],tbl_Kunder[Kundkategori])</f>
        <v>Livsmedel</v>
      </c>
      <c r="K1098" t="str">
        <f>_xlfn.XLOOKUP(tbl_Data[[#This Row],[Kundnr]],tbl_Kunder[Kundnr],tbl_Kunder[Region])</f>
        <v>Öst</v>
      </c>
      <c r="L1098" t="str">
        <f>_xlfn.XLOOKUP(tbl_Data[[#This Row],[Kundnr]],tbl_Kunder[Kundnr],tbl_Kunder[Kundansvarig])</f>
        <v>Malte Svensson</v>
      </c>
    </row>
    <row r="1099" spans="1:12" x14ac:dyDescent="0.25">
      <c r="A1099" s="1">
        <v>45365</v>
      </c>
      <c r="B1099">
        <v>1006</v>
      </c>
      <c r="C1099" t="s">
        <v>23</v>
      </c>
      <c r="D1099" t="s">
        <v>15</v>
      </c>
      <c r="E1099" t="s">
        <v>17</v>
      </c>
      <c r="F1099">
        <v>24</v>
      </c>
      <c r="G1099" s="2">
        <v>30240</v>
      </c>
      <c r="H1099" s="2">
        <v>12000</v>
      </c>
      <c r="I1099" t="str">
        <f>_xlfn.XLOOKUP(tbl_Data[[#This Row],[Kundnr]],tbl_Kunder[Kundnr],tbl_Kunder[Kundnamn])</f>
        <v>Allcto AB</v>
      </c>
      <c r="J1099" t="str">
        <f>_xlfn.XLOOKUP(tbl_Data[[#This Row],[Kundnr]],tbl_Kunder[Kundnr],tbl_Kunder[Kundkategori])</f>
        <v>Livsmedel</v>
      </c>
      <c r="K1099" t="str">
        <f>_xlfn.XLOOKUP(tbl_Data[[#This Row],[Kundnr]],tbl_Kunder[Kundnr],tbl_Kunder[Region])</f>
        <v>Öst</v>
      </c>
      <c r="L1099" t="str">
        <f>_xlfn.XLOOKUP(tbl_Data[[#This Row],[Kundnr]],tbl_Kunder[Kundnr],tbl_Kunder[Kundansvarig])</f>
        <v>Malte Svensson</v>
      </c>
    </row>
    <row r="1100" spans="1:12" x14ac:dyDescent="0.25">
      <c r="A1100" s="1">
        <v>45143</v>
      </c>
      <c r="B1100">
        <v>1003</v>
      </c>
      <c r="C1100" t="s">
        <v>21</v>
      </c>
      <c r="D1100" t="s">
        <v>7</v>
      </c>
      <c r="E1100" t="s">
        <v>12</v>
      </c>
      <c r="F1100">
        <v>29</v>
      </c>
      <c r="G1100" s="2">
        <v>32886</v>
      </c>
      <c r="H1100" s="2">
        <v>12934</v>
      </c>
      <c r="I1100" t="str">
        <f>_xlfn.XLOOKUP(tbl_Data[[#This Row],[Kundnr]],tbl_Kunder[Kundnr],tbl_Kunder[Kundnamn])</f>
        <v>Vårdia AB</v>
      </c>
      <c r="J1100" t="str">
        <f>_xlfn.XLOOKUP(tbl_Data[[#This Row],[Kundnr]],tbl_Kunder[Kundnr],tbl_Kunder[Kundkategori])</f>
        <v>Offentligt</v>
      </c>
      <c r="K1100" t="str">
        <f>_xlfn.XLOOKUP(tbl_Data[[#This Row],[Kundnr]],tbl_Kunder[Kundnr],tbl_Kunder[Region])</f>
        <v>Syd</v>
      </c>
      <c r="L1100" t="str">
        <f>_xlfn.XLOOKUP(tbl_Data[[#This Row],[Kundnr]],tbl_Kunder[Kundnr],tbl_Kunder[Kundansvarig])</f>
        <v>Clint Billton</v>
      </c>
    </row>
    <row r="1101" spans="1:12" x14ac:dyDescent="0.25">
      <c r="A1101" s="1">
        <v>44942</v>
      </c>
      <c r="B1101">
        <v>1002</v>
      </c>
      <c r="C1101" t="s">
        <v>10</v>
      </c>
      <c r="D1101" t="s">
        <v>7</v>
      </c>
      <c r="E1101" t="s">
        <v>8</v>
      </c>
      <c r="F1101">
        <v>6</v>
      </c>
      <c r="G1101" s="2">
        <v>5472</v>
      </c>
      <c r="H1101" s="2">
        <v>1488</v>
      </c>
      <c r="I1101" t="str">
        <f>_xlfn.XLOOKUP(tbl_Data[[#This Row],[Kundnr]],tbl_Kunder[Kundnr],tbl_Kunder[Kundnamn])</f>
        <v>Brellboxy AB</v>
      </c>
      <c r="J1101" t="str">
        <f>_xlfn.XLOOKUP(tbl_Data[[#This Row],[Kundnr]],tbl_Kunder[Kundnr],tbl_Kunder[Kundkategori])</f>
        <v>IT- och telecom</v>
      </c>
      <c r="K1101" t="str">
        <f>_xlfn.XLOOKUP(tbl_Data[[#This Row],[Kundnr]],tbl_Kunder[Kundnr],tbl_Kunder[Region])</f>
        <v>Syd</v>
      </c>
      <c r="L1101" t="str">
        <f>_xlfn.XLOOKUP(tbl_Data[[#This Row],[Kundnr]],tbl_Kunder[Kundnr],tbl_Kunder[Kundansvarig])</f>
        <v>Mac Winson</v>
      </c>
    </row>
    <row r="1102" spans="1:12" x14ac:dyDescent="0.25">
      <c r="A1102" s="1">
        <v>45486</v>
      </c>
      <c r="B1102">
        <v>1005</v>
      </c>
      <c r="C1102" t="s">
        <v>6</v>
      </c>
      <c r="D1102" t="s">
        <v>7</v>
      </c>
      <c r="E1102" t="s">
        <v>8</v>
      </c>
      <c r="F1102">
        <v>11</v>
      </c>
      <c r="G1102" s="2">
        <v>14049.2</v>
      </c>
      <c r="H1102" s="2">
        <v>7449.2000000000007</v>
      </c>
      <c r="I1102" t="str">
        <f>_xlfn.XLOOKUP(tbl_Data[[#This Row],[Kundnr]],tbl_Kunder[Kundnr],tbl_Kunder[Kundnamn])</f>
        <v>Prefolkia AB</v>
      </c>
      <c r="J1102" t="str">
        <f>_xlfn.XLOOKUP(tbl_Data[[#This Row],[Kundnr]],tbl_Kunder[Kundnr],tbl_Kunder[Kundkategori])</f>
        <v>IT- och telecom</v>
      </c>
      <c r="K1102" t="str">
        <f>_xlfn.XLOOKUP(tbl_Data[[#This Row],[Kundnr]],tbl_Kunder[Kundnr],tbl_Kunder[Region])</f>
        <v>Öst</v>
      </c>
      <c r="L1102" t="str">
        <f>_xlfn.XLOOKUP(tbl_Data[[#This Row],[Kundnr]],tbl_Kunder[Kundnr],tbl_Kunder[Kundansvarig])</f>
        <v>Mac Winson</v>
      </c>
    </row>
    <row r="1103" spans="1:12" x14ac:dyDescent="0.25">
      <c r="A1103" s="1">
        <v>45562</v>
      </c>
      <c r="B1103">
        <v>1008</v>
      </c>
      <c r="C1103" t="s">
        <v>10</v>
      </c>
      <c r="D1103" t="s">
        <v>7</v>
      </c>
      <c r="E1103" t="s">
        <v>17</v>
      </c>
      <c r="F1103">
        <v>26</v>
      </c>
      <c r="G1103" s="2">
        <v>24960</v>
      </c>
      <c r="H1103" s="2">
        <v>7696</v>
      </c>
      <c r="I1103" t="str">
        <f>_xlfn.XLOOKUP(tbl_Data[[#This Row],[Kundnr]],tbl_Kunder[Kundnr],tbl_Kunder[Kundnamn])</f>
        <v>Rödtand AB</v>
      </c>
      <c r="J1103" t="str">
        <f>_xlfn.XLOOKUP(tbl_Data[[#This Row],[Kundnr]],tbl_Kunder[Kundnr],tbl_Kunder[Kundkategori])</f>
        <v>Livsmedel</v>
      </c>
      <c r="K1103" t="str">
        <f>_xlfn.XLOOKUP(tbl_Data[[#This Row],[Kundnr]],tbl_Kunder[Kundnr],tbl_Kunder[Region])</f>
        <v>Väst</v>
      </c>
      <c r="L1103" t="str">
        <f>_xlfn.XLOOKUP(tbl_Data[[#This Row],[Kundnr]],tbl_Kunder[Kundnr],tbl_Kunder[Kundansvarig])</f>
        <v>Malte Svensson</v>
      </c>
    </row>
    <row r="1104" spans="1:12" x14ac:dyDescent="0.25">
      <c r="A1104" s="1">
        <v>45539</v>
      </c>
      <c r="B1104">
        <v>1009</v>
      </c>
      <c r="C1104" t="s">
        <v>20</v>
      </c>
      <c r="D1104" t="s">
        <v>15</v>
      </c>
      <c r="E1104" t="s">
        <v>16</v>
      </c>
      <c r="F1104">
        <v>23</v>
      </c>
      <c r="G1104" s="2">
        <v>34444.799999999996</v>
      </c>
      <c r="H1104" s="2">
        <v>14940.799999999996</v>
      </c>
      <c r="I1104" t="str">
        <f>_xlfn.XLOOKUP(tbl_Data[[#This Row],[Kundnr]],tbl_Kunder[Kundnr],tbl_Kunder[Kundnamn])</f>
        <v>Bollberga AB</v>
      </c>
      <c r="J1104" t="str">
        <f>_xlfn.XLOOKUP(tbl_Data[[#This Row],[Kundnr]],tbl_Kunder[Kundnr],tbl_Kunder[Kundkategori])</f>
        <v>Tillverkning</v>
      </c>
      <c r="K1104" t="str">
        <f>_xlfn.XLOOKUP(tbl_Data[[#This Row],[Kundnr]],tbl_Kunder[Kundnr],tbl_Kunder[Region])</f>
        <v>Öst</v>
      </c>
      <c r="L1104" t="str">
        <f>_xlfn.XLOOKUP(tbl_Data[[#This Row],[Kundnr]],tbl_Kunder[Kundnr],tbl_Kunder[Kundansvarig])</f>
        <v>Manne Faktursson</v>
      </c>
    </row>
    <row r="1105" spans="1:12" x14ac:dyDescent="0.25">
      <c r="A1105" s="1">
        <v>45264</v>
      </c>
      <c r="B1105">
        <v>1008</v>
      </c>
      <c r="C1105" t="s">
        <v>21</v>
      </c>
      <c r="D1105" t="s">
        <v>7</v>
      </c>
      <c r="E1105" t="s">
        <v>17</v>
      </c>
      <c r="F1105">
        <v>20</v>
      </c>
      <c r="G1105" s="2">
        <v>21600</v>
      </c>
      <c r="H1105" s="2">
        <v>7840</v>
      </c>
      <c r="I1105" t="str">
        <f>_xlfn.XLOOKUP(tbl_Data[[#This Row],[Kundnr]],tbl_Kunder[Kundnr],tbl_Kunder[Kundnamn])</f>
        <v>Rödtand AB</v>
      </c>
      <c r="J1105" t="str">
        <f>_xlfn.XLOOKUP(tbl_Data[[#This Row],[Kundnr]],tbl_Kunder[Kundnr],tbl_Kunder[Kundkategori])</f>
        <v>Livsmedel</v>
      </c>
      <c r="K1105" t="str">
        <f>_xlfn.XLOOKUP(tbl_Data[[#This Row],[Kundnr]],tbl_Kunder[Kundnr],tbl_Kunder[Region])</f>
        <v>Väst</v>
      </c>
      <c r="L1105" t="str">
        <f>_xlfn.XLOOKUP(tbl_Data[[#This Row],[Kundnr]],tbl_Kunder[Kundnr],tbl_Kunder[Kundansvarig])</f>
        <v>Malte Svensson</v>
      </c>
    </row>
    <row r="1106" spans="1:12" x14ac:dyDescent="0.25">
      <c r="A1106" s="1">
        <v>45562</v>
      </c>
      <c r="B1106">
        <v>1001</v>
      </c>
      <c r="C1106" t="s">
        <v>20</v>
      </c>
      <c r="D1106" t="s">
        <v>15</v>
      </c>
      <c r="E1106" t="s">
        <v>8</v>
      </c>
      <c r="F1106">
        <v>13</v>
      </c>
      <c r="G1106" s="2">
        <v>21496.800000000003</v>
      </c>
      <c r="H1106" s="2">
        <v>10472.800000000003</v>
      </c>
      <c r="I1106" t="str">
        <f>_xlfn.XLOOKUP(tbl_Data[[#This Row],[Kundnr]],tbl_Kunder[Kundnr],tbl_Kunder[Kundnamn])</f>
        <v>Telefonera Mera AB</v>
      </c>
      <c r="J1106" t="str">
        <f>_xlfn.XLOOKUP(tbl_Data[[#This Row],[Kundnr]],tbl_Kunder[Kundnr],tbl_Kunder[Kundkategori])</f>
        <v>IT- och telecom</v>
      </c>
      <c r="K1106" t="str">
        <f>_xlfn.XLOOKUP(tbl_Data[[#This Row],[Kundnr]],tbl_Kunder[Kundnr],tbl_Kunder[Region])</f>
        <v>Väst</v>
      </c>
      <c r="L1106" t="str">
        <f>_xlfn.XLOOKUP(tbl_Data[[#This Row],[Kundnr]],tbl_Kunder[Kundnr],tbl_Kunder[Kundansvarig])</f>
        <v>Mac Winson</v>
      </c>
    </row>
    <row r="1107" spans="1:12" x14ac:dyDescent="0.25">
      <c r="A1107" s="1">
        <v>45074</v>
      </c>
      <c r="B1107">
        <v>1002</v>
      </c>
      <c r="C1107" t="s">
        <v>6</v>
      </c>
      <c r="D1107" t="s">
        <v>7</v>
      </c>
      <c r="E1107" t="s">
        <v>8</v>
      </c>
      <c r="F1107">
        <v>11</v>
      </c>
      <c r="G1107" s="2">
        <v>12958</v>
      </c>
      <c r="H1107" s="2">
        <v>6358</v>
      </c>
      <c r="I1107" t="str">
        <f>_xlfn.XLOOKUP(tbl_Data[[#This Row],[Kundnr]],tbl_Kunder[Kundnr],tbl_Kunder[Kundnamn])</f>
        <v>Brellboxy AB</v>
      </c>
      <c r="J1107" t="str">
        <f>_xlfn.XLOOKUP(tbl_Data[[#This Row],[Kundnr]],tbl_Kunder[Kundnr],tbl_Kunder[Kundkategori])</f>
        <v>IT- och telecom</v>
      </c>
      <c r="K1107" t="str">
        <f>_xlfn.XLOOKUP(tbl_Data[[#This Row],[Kundnr]],tbl_Kunder[Kundnr],tbl_Kunder[Region])</f>
        <v>Syd</v>
      </c>
      <c r="L1107" t="str">
        <f>_xlfn.XLOOKUP(tbl_Data[[#This Row],[Kundnr]],tbl_Kunder[Kundnr],tbl_Kunder[Kundansvarig])</f>
        <v>Mac Winson</v>
      </c>
    </row>
    <row r="1108" spans="1:12" x14ac:dyDescent="0.25">
      <c r="A1108" s="1">
        <v>45396</v>
      </c>
      <c r="B1108">
        <v>1008</v>
      </c>
      <c r="C1108" t="s">
        <v>14</v>
      </c>
      <c r="D1108" t="s">
        <v>15</v>
      </c>
      <c r="E1108" t="s">
        <v>17</v>
      </c>
      <c r="F1108">
        <v>8</v>
      </c>
      <c r="G1108" s="2">
        <v>10240</v>
      </c>
      <c r="H1108" s="2">
        <v>4352</v>
      </c>
      <c r="I1108" t="str">
        <f>_xlfn.XLOOKUP(tbl_Data[[#This Row],[Kundnr]],tbl_Kunder[Kundnr],tbl_Kunder[Kundnamn])</f>
        <v>Rödtand AB</v>
      </c>
      <c r="J1108" t="str">
        <f>_xlfn.XLOOKUP(tbl_Data[[#This Row],[Kundnr]],tbl_Kunder[Kundnr],tbl_Kunder[Kundkategori])</f>
        <v>Livsmedel</v>
      </c>
      <c r="K1108" t="str">
        <f>_xlfn.XLOOKUP(tbl_Data[[#This Row],[Kundnr]],tbl_Kunder[Kundnr],tbl_Kunder[Region])</f>
        <v>Väst</v>
      </c>
      <c r="L1108" t="str">
        <f>_xlfn.XLOOKUP(tbl_Data[[#This Row],[Kundnr]],tbl_Kunder[Kundnr],tbl_Kunder[Kundansvarig])</f>
        <v>Malte Svensson</v>
      </c>
    </row>
    <row r="1109" spans="1:12" x14ac:dyDescent="0.25">
      <c r="A1109" s="1">
        <v>45048</v>
      </c>
      <c r="B1109">
        <v>1004</v>
      </c>
      <c r="C1109" t="s">
        <v>20</v>
      </c>
      <c r="D1109" t="s">
        <v>15</v>
      </c>
      <c r="E1109" t="s">
        <v>16</v>
      </c>
      <c r="F1109">
        <v>20</v>
      </c>
      <c r="G1109" s="2">
        <v>34320.000000000007</v>
      </c>
      <c r="H1109" s="2">
        <v>17360.000000000007</v>
      </c>
      <c r="I1109" t="str">
        <f>_xlfn.XLOOKUP(tbl_Data[[#This Row],[Kundnr]],tbl_Kunder[Kundnr],tbl_Kunder[Kundnamn])</f>
        <v>Mellerix AB</v>
      </c>
      <c r="J1109" t="str">
        <f>_xlfn.XLOOKUP(tbl_Data[[#This Row],[Kundnr]],tbl_Kunder[Kundnr],tbl_Kunder[Kundkategori])</f>
        <v>Tillverkning</v>
      </c>
      <c r="K1109" t="str">
        <f>_xlfn.XLOOKUP(tbl_Data[[#This Row],[Kundnr]],tbl_Kunder[Kundnr],tbl_Kunder[Region])</f>
        <v>Syd</v>
      </c>
      <c r="L1109" t="str">
        <f>_xlfn.XLOOKUP(tbl_Data[[#This Row],[Kundnr]],tbl_Kunder[Kundnr],tbl_Kunder[Kundansvarig])</f>
        <v>Manne Faktursson</v>
      </c>
    </row>
    <row r="1110" spans="1:12" x14ac:dyDescent="0.25">
      <c r="A1110" s="1">
        <v>45428</v>
      </c>
      <c r="B1110">
        <v>1001</v>
      </c>
      <c r="C1110" t="s">
        <v>10</v>
      </c>
      <c r="D1110" t="s">
        <v>7</v>
      </c>
      <c r="E1110" t="s">
        <v>8</v>
      </c>
      <c r="F1110">
        <v>13</v>
      </c>
      <c r="G1110" s="2">
        <v>13228.800000000001</v>
      </c>
      <c r="H1110" s="2">
        <v>4596.8000000000011</v>
      </c>
      <c r="I1110" t="str">
        <f>_xlfn.XLOOKUP(tbl_Data[[#This Row],[Kundnr]],tbl_Kunder[Kundnr],tbl_Kunder[Kundnamn])</f>
        <v>Telefonera Mera AB</v>
      </c>
      <c r="J1110" t="str">
        <f>_xlfn.XLOOKUP(tbl_Data[[#This Row],[Kundnr]],tbl_Kunder[Kundnr],tbl_Kunder[Kundkategori])</f>
        <v>IT- och telecom</v>
      </c>
      <c r="K1110" t="str">
        <f>_xlfn.XLOOKUP(tbl_Data[[#This Row],[Kundnr]],tbl_Kunder[Kundnr],tbl_Kunder[Region])</f>
        <v>Väst</v>
      </c>
      <c r="L1110" t="str">
        <f>_xlfn.XLOOKUP(tbl_Data[[#This Row],[Kundnr]],tbl_Kunder[Kundnr],tbl_Kunder[Kundansvarig])</f>
        <v>Mac Winson</v>
      </c>
    </row>
    <row r="1111" spans="1:12" x14ac:dyDescent="0.25">
      <c r="A1111" s="1">
        <v>45132</v>
      </c>
      <c r="B1111">
        <v>1004</v>
      </c>
      <c r="C1111" t="s">
        <v>19</v>
      </c>
      <c r="D1111" t="s">
        <v>7</v>
      </c>
      <c r="E1111" t="s">
        <v>16</v>
      </c>
      <c r="F1111">
        <v>15</v>
      </c>
      <c r="G1111" s="2">
        <v>19140</v>
      </c>
      <c r="H1111" s="2">
        <v>8940</v>
      </c>
      <c r="I1111" t="str">
        <f>_xlfn.XLOOKUP(tbl_Data[[#This Row],[Kundnr]],tbl_Kunder[Kundnr],tbl_Kunder[Kundnamn])</f>
        <v>Mellerix AB</v>
      </c>
      <c r="J1111" t="str">
        <f>_xlfn.XLOOKUP(tbl_Data[[#This Row],[Kundnr]],tbl_Kunder[Kundnr],tbl_Kunder[Kundkategori])</f>
        <v>Tillverkning</v>
      </c>
      <c r="K1111" t="str">
        <f>_xlfn.XLOOKUP(tbl_Data[[#This Row],[Kundnr]],tbl_Kunder[Kundnr],tbl_Kunder[Region])</f>
        <v>Syd</v>
      </c>
      <c r="L1111" t="str">
        <f>_xlfn.XLOOKUP(tbl_Data[[#This Row],[Kundnr]],tbl_Kunder[Kundnr],tbl_Kunder[Kundansvarig])</f>
        <v>Manne Faktursson</v>
      </c>
    </row>
    <row r="1112" spans="1:12" x14ac:dyDescent="0.25">
      <c r="A1112" s="1">
        <v>45336</v>
      </c>
      <c r="B1112">
        <v>1001</v>
      </c>
      <c r="C1112" t="s">
        <v>19</v>
      </c>
      <c r="D1112" t="s">
        <v>7</v>
      </c>
      <c r="E1112" t="s">
        <v>8</v>
      </c>
      <c r="F1112">
        <v>13</v>
      </c>
      <c r="G1112" s="2">
        <v>15984.800000000001</v>
      </c>
      <c r="H1112" s="2">
        <v>7144.8000000000011</v>
      </c>
      <c r="I1112" t="str">
        <f>_xlfn.XLOOKUP(tbl_Data[[#This Row],[Kundnr]],tbl_Kunder[Kundnr],tbl_Kunder[Kundnamn])</f>
        <v>Telefonera Mera AB</v>
      </c>
      <c r="J1112" t="str">
        <f>_xlfn.XLOOKUP(tbl_Data[[#This Row],[Kundnr]],tbl_Kunder[Kundnr],tbl_Kunder[Kundkategori])</f>
        <v>IT- och telecom</v>
      </c>
      <c r="K1112" t="str">
        <f>_xlfn.XLOOKUP(tbl_Data[[#This Row],[Kundnr]],tbl_Kunder[Kundnr],tbl_Kunder[Region])</f>
        <v>Väst</v>
      </c>
      <c r="L1112" t="str">
        <f>_xlfn.XLOOKUP(tbl_Data[[#This Row],[Kundnr]],tbl_Kunder[Kundnr],tbl_Kunder[Kundansvarig])</f>
        <v>Mac Winson</v>
      </c>
    </row>
    <row r="1113" spans="1:12" x14ac:dyDescent="0.25">
      <c r="A1113" s="1">
        <v>45463</v>
      </c>
      <c r="B1113">
        <v>1002</v>
      </c>
      <c r="C1113" t="s">
        <v>14</v>
      </c>
      <c r="D1113" t="s">
        <v>15</v>
      </c>
      <c r="E1113" t="s">
        <v>8</v>
      </c>
      <c r="F1113">
        <v>21</v>
      </c>
      <c r="G1113" s="2">
        <v>25536</v>
      </c>
      <c r="H1113" s="2">
        <v>10080</v>
      </c>
      <c r="I1113" t="str">
        <f>_xlfn.XLOOKUP(tbl_Data[[#This Row],[Kundnr]],tbl_Kunder[Kundnr],tbl_Kunder[Kundnamn])</f>
        <v>Brellboxy AB</v>
      </c>
      <c r="J1113" t="str">
        <f>_xlfn.XLOOKUP(tbl_Data[[#This Row],[Kundnr]],tbl_Kunder[Kundnr],tbl_Kunder[Kundkategori])</f>
        <v>IT- och telecom</v>
      </c>
      <c r="K1113" t="str">
        <f>_xlfn.XLOOKUP(tbl_Data[[#This Row],[Kundnr]],tbl_Kunder[Kundnr],tbl_Kunder[Region])</f>
        <v>Syd</v>
      </c>
      <c r="L1113" t="str">
        <f>_xlfn.XLOOKUP(tbl_Data[[#This Row],[Kundnr]],tbl_Kunder[Kundnr],tbl_Kunder[Kundansvarig])</f>
        <v>Mac Winson</v>
      </c>
    </row>
    <row r="1114" spans="1:12" x14ac:dyDescent="0.25">
      <c r="A1114" s="1">
        <v>45013</v>
      </c>
      <c r="B1114">
        <v>1011</v>
      </c>
      <c r="C1114" t="s">
        <v>21</v>
      </c>
      <c r="D1114" t="s">
        <v>7</v>
      </c>
      <c r="E1114" t="s">
        <v>12</v>
      </c>
      <c r="F1114">
        <v>16</v>
      </c>
      <c r="G1114" s="2">
        <v>17107.2</v>
      </c>
      <c r="H1114" s="2">
        <v>6099.2000000000007</v>
      </c>
      <c r="I1114" t="str">
        <f>_xlfn.XLOOKUP(tbl_Data[[#This Row],[Kundnr]],tbl_Kunder[Kundnr],tbl_Kunder[Kundnamn])</f>
        <v>Skolia AB</v>
      </c>
      <c r="J1114" t="str">
        <f>_xlfn.XLOOKUP(tbl_Data[[#This Row],[Kundnr]],tbl_Kunder[Kundnr],tbl_Kunder[Kundkategori])</f>
        <v>Offentligt</v>
      </c>
      <c r="K1114" t="str">
        <f>_xlfn.XLOOKUP(tbl_Data[[#This Row],[Kundnr]],tbl_Kunder[Kundnr],tbl_Kunder[Region])</f>
        <v>Öst</v>
      </c>
      <c r="L1114" t="str">
        <f>_xlfn.XLOOKUP(tbl_Data[[#This Row],[Kundnr]],tbl_Kunder[Kundnr],tbl_Kunder[Kundansvarig])</f>
        <v>Clint Billton</v>
      </c>
    </row>
    <row r="1115" spans="1:12" x14ac:dyDescent="0.25">
      <c r="A1115" s="1">
        <v>45511</v>
      </c>
      <c r="B1115">
        <v>1004</v>
      </c>
      <c r="C1115" t="s">
        <v>10</v>
      </c>
      <c r="D1115" t="s">
        <v>7</v>
      </c>
      <c r="E1115" t="s">
        <v>16</v>
      </c>
      <c r="F1115">
        <v>8</v>
      </c>
      <c r="G1115" s="2">
        <v>8448</v>
      </c>
      <c r="H1115" s="2">
        <v>3136</v>
      </c>
      <c r="I1115" t="str">
        <f>_xlfn.XLOOKUP(tbl_Data[[#This Row],[Kundnr]],tbl_Kunder[Kundnr],tbl_Kunder[Kundnamn])</f>
        <v>Mellerix AB</v>
      </c>
      <c r="J1115" t="str">
        <f>_xlfn.XLOOKUP(tbl_Data[[#This Row],[Kundnr]],tbl_Kunder[Kundnr],tbl_Kunder[Kundkategori])</f>
        <v>Tillverkning</v>
      </c>
      <c r="K1115" t="str">
        <f>_xlfn.XLOOKUP(tbl_Data[[#This Row],[Kundnr]],tbl_Kunder[Kundnr],tbl_Kunder[Region])</f>
        <v>Syd</v>
      </c>
      <c r="L1115" t="str">
        <f>_xlfn.XLOOKUP(tbl_Data[[#This Row],[Kundnr]],tbl_Kunder[Kundnr],tbl_Kunder[Kundansvarig])</f>
        <v>Manne Faktursson</v>
      </c>
    </row>
    <row r="1116" spans="1:12" x14ac:dyDescent="0.25">
      <c r="A1116" s="1">
        <v>45161</v>
      </c>
      <c r="B1116">
        <v>1001</v>
      </c>
      <c r="C1116" t="s">
        <v>6</v>
      </c>
      <c r="D1116" t="s">
        <v>7</v>
      </c>
      <c r="E1116" t="s">
        <v>8</v>
      </c>
      <c r="F1116">
        <v>22</v>
      </c>
      <c r="G1116" s="2">
        <v>28916.800000000003</v>
      </c>
      <c r="H1116" s="2">
        <v>15716.800000000003</v>
      </c>
      <c r="I1116" t="str">
        <f>_xlfn.XLOOKUP(tbl_Data[[#This Row],[Kundnr]],tbl_Kunder[Kundnr],tbl_Kunder[Kundnamn])</f>
        <v>Telefonera Mera AB</v>
      </c>
      <c r="J1116" t="str">
        <f>_xlfn.XLOOKUP(tbl_Data[[#This Row],[Kundnr]],tbl_Kunder[Kundnr],tbl_Kunder[Kundkategori])</f>
        <v>IT- och telecom</v>
      </c>
      <c r="K1116" t="str">
        <f>_xlfn.XLOOKUP(tbl_Data[[#This Row],[Kundnr]],tbl_Kunder[Kundnr],tbl_Kunder[Region])</f>
        <v>Väst</v>
      </c>
      <c r="L1116" t="str">
        <f>_xlfn.XLOOKUP(tbl_Data[[#This Row],[Kundnr]],tbl_Kunder[Kundnr],tbl_Kunder[Kundansvarig])</f>
        <v>Mac Winson</v>
      </c>
    </row>
    <row r="1117" spans="1:12" x14ac:dyDescent="0.25">
      <c r="A1117" s="1">
        <v>45424</v>
      </c>
      <c r="B1117">
        <v>1001</v>
      </c>
      <c r="C1117" t="s">
        <v>14</v>
      </c>
      <c r="D1117" t="s">
        <v>15</v>
      </c>
      <c r="E1117" t="s">
        <v>8</v>
      </c>
      <c r="F1117">
        <v>19</v>
      </c>
      <c r="G1117" s="2">
        <v>25779.200000000004</v>
      </c>
      <c r="H1117" s="2">
        <v>11795.200000000004</v>
      </c>
      <c r="I1117" t="str">
        <f>_xlfn.XLOOKUP(tbl_Data[[#This Row],[Kundnr]],tbl_Kunder[Kundnr],tbl_Kunder[Kundnamn])</f>
        <v>Telefonera Mera AB</v>
      </c>
      <c r="J1117" t="str">
        <f>_xlfn.XLOOKUP(tbl_Data[[#This Row],[Kundnr]],tbl_Kunder[Kundnr],tbl_Kunder[Kundkategori])</f>
        <v>IT- och telecom</v>
      </c>
      <c r="K1117" t="str">
        <f>_xlfn.XLOOKUP(tbl_Data[[#This Row],[Kundnr]],tbl_Kunder[Kundnr],tbl_Kunder[Region])</f>
        <v>Väst</v>
      </c>
      <c r="L1117" t="str">
        <f>_xlfn.XLOOKUP(tbl_Data[[#This Row],[Kundnr]],tbl_Kunder[Kundnr],tbl_Kunder[Kundansvarig])</f>
        <v>Mac Winson</v>
      </c>
    </row>
    <row r="1118" spans="1:12" x14ac:dyDescent="0.25">
      <c r="A1118" s="1">
        <v>45034</v>
      </c>
      <c r="B1118">
        <v>1008</v>
      </c>
      <c r="C1118" t="s">
        <v>6</v>
      </c>
      <c r="D1118" t="s">
        <v>7</v>
      </c>
      <c r="E1118" t="s">
        <v>17</v>
      </c>
      <c r="F1118">
        <v>4</v>
      </c>
      <c r="G1118" s="2">
        <v>4960</v>
      </c>
      <c r="H1118" s="2">
        <v>2560</v>
      </c>
      <c r="I1118" t="str">
        <f>_xlfn.XLOOKUP(tbl_Data[[#This Row],[Kundnr]],tbl_Kunder[Kundnr],tbl_Kunder[Kundnamn])</f>
        <v>Rödtand AB</v>
      </c>
      <c r="J1118" t="str">
        <f>_xlfn.XLOOKUP(tbl_Data[[#This Row],[Kundnr]],tbl_Kunder[Kundnr],tbl_Kunder[Kundkategori])</f>
        <v>Livsmedel</v>
      </c>
      <c r="K1118" t="str">
        <f>_xlfn.XLOOKUP(tbl_Data[[#This Row],[Kundnr]],tbl_Kunder[Kundnr],tbl_Kunder[Region])</f>
        <v>Väst</v>
      </c>
      <c r="L1118" t="str">
        <f>_xlfn.XLOOKUP(tbl_Data[[#This Row],[Kundnr]],tbl_Kunder[Kundnr],tbl_Kunder[Kundansvarig])</f>
        <v>Malte Svensson</v>
      </c>
    </row>
    <row r="1119" spans="1:12" x14ac:dyDescent="0.25">
      <c r="A1119" s="1">
        <v>45454</v>
      </c>
      <c r="B1119">
        <v>1003</v>
      </c>
      <c r="C1119" t="s">
        <v>14</v>
      </c>
      <c r="D1119" t="s">
        <v>15</v>
      </c>
      <c r="E1119" t="s">
        <v>12</v>
      </c>
      <c r="F1119">
        <v>10</v>
      </c>
      <c r="G1119" s="2">
        <v>13440</v>
      </c>
      <c r="H1119" s="2">
        <v>6080</v>
      </c>
      <c r="I1119" t="str">
        <f>_xlfn.XLOOKUP(tbl_Data[[#This Row],[Kundnr]],tbl_Kunder[Kundnr],tbl_Kunder[Kundnamn])</f>
        <v>Vårdia AB</v>
      </c>
      <c r="J1119" t="str">
        <f>_xlfn.XLOOKUP(tbl_Data[[#This Row],[Kundnr]],tbl_Kunder[Kundnr],tbl_Kunder[Kundkategori])</f>
        <v>Offentligt</v>
      </c>
      <c r="K1119" t="str">
        <f>_xlfn.XLOOKUP(tbl_Data[[#This Row],[Kundnr]],tbl_Kunder[Kundnr],tbl_Kunder[Region])</f>
        <v>Syd</v>
      </c>
      <c r="L1119" t="str">
        <f>_xlfn.XLOOKUP(tbl_Data[[#This Row],[Kundnr]],tbl_Kunder[Kundnr],tbl_Kunder[Kundansvarig])</f>
        <v>Clint Billton</v>
      </c>
    </row>
    <row r="1120" spans="1:12" x14ac:dyDescent="0.25">
      <c r="A1120" s="1">
        <v>45081</v>
      </c>
      <c r="B1120">
        <v>1008</v>
      </c>
      <c r="C1120" t="s">
        <v>21</v>
      </c>
      <c r="D1120" t="s">
        <v>7</v>
      </c>
      <c r="E1120" t="s">
        <v>17</v>
      </c>
      <c r="F1120">
        <v>12</v>
      </c>
      <c r="G1120" s="2">
        <v>12960</v>
      </c>
      <c r="H1120" s="2">
        <v>4704</v>
      </c>
      <c r="I1120" t="str">
        <f>_xlfn.XLOOKUP(tbl_Data[[#This Row],[Kundnr]],tbl_Kunder[Kundnr],tbl_Kunder[Kundnamn])</f>
        <v>Rödtand AB</v>
      </c>
      <c r="J1120" t="str">
        <f>_xlfn.XLOOKUP(tbl_Data[[#This Row],[Kundnr]],tbl_Kunder[Kundnr],tbl_Kunder[Kundkategori])</f>
        <v>Livsmedel</v>
      </c>
      <c r="K1120" t="str">
        <f>_xlfn.XLOOKUP(tbl_Data[[#This Row],[Kundnr]],tbl_Kunder[Kundnr],tbl_Kunder[Region])</f>
        <v>Väst</v>
      </c>
      <c r="L1120" t="str">
        <f>_xlfn.XLOOKUP(tbl_Data[[#This Row],[Kundnr]],tbl_Kunder[Kundnr],tbl_Kunder[Kundansvarig])</f>
        <v>Malte Svensson</v>
      </c>
    </row>
    <row r="1121" spans="1:12" x14ac:dyDescent="0.25">
      <c r="A1121" s="1">
        <v>44980</v>
      </c>
      <c r="B1121">
        <v>1005</v>
      </c>
      <c r="C1121" t="s">
        <v>23</v>
      </c>
      <c r="D1121" t="s">
        <v>15</v>
      </c>
      <c r="E1121" t="s">
        <v>8</v>
      </c>
      <c r="F1121">
        <v>9</v>
      </c>
      <c r="G1121" s="2">
        <v>12978</v>
      </c>
      <c r="H1121" s="2">
        <v>6138</v>
      </c>
      <c r="I1121" t="str">
        <f>_xlfn.XLOOKUP(tbl_Data[[#This Row],[Kundnr]],tbl_Kunder[Kundnr],tbl_Kunder[Kundnamn])</f>
        <v>Prefolkia AB</v>
      </c>
      <c r="J1121" t="str">
        <f>_xlfn.XLOOKUP(tbl_Data[[#This Row],[Kundnr]],tbl_Kunder[Kundnr],tbl_Kunder[Kundkategori])</f>
        <v>IT- och telecom</v>
      </c>
      <c r="K1121" t="str">
        <f>_xlfn.XLOOKUP(tbl_Data[[#This Row],[Kundnr]],tbl_Kunder[Kundnr],tbl_Kunder[Region])</f>
        <v>Öst</v>
      </c>
      <c r="L1121" t="str">
        <f>_xlfn.XLOOKUP(tbl_Data[[#This Row],[Kundnr]],tbl_Kunder[Kundnr],tbl_Kunder[Kundansvarig])</f>
        <v>Mac Winson</v>
      </c>
    </row>
    <row r="1122" spans="1:12" x14ac:dyDescent="0.25">
      <c r="A1122" s="1">
        <v>45244</v>
      </c>
      <c r="B1122">
        <v>1003</v>
      </c>
      <c r="C1122" t="s">
        <v>6</v>
      </c>
      <c r="D1122" t="s">
        <v>7</v>
      </c>
      <c r="E1122" t="s">
        <v>12</v>
      </c>
      <c r="F1122">
        <v>24</v>
      </c>
      <c r="G1122" s="2">
        <v>31248</v>
      </c>
      <c r="H1122" s="2">
        <v>16848</v>
      </c>
      <c r="I1122" t="str">
        <f>_xlfn.XLOOKUP(tbl_Data[[#This Row],[Kundnr]],tbl_Kunder[Kundnr],tbl_Kunder[Kundnamn])</f>
        <v>Vårdia AB</v>
      </c>
      <c r="J1122" t="str">
        <f>_xlfn.XLOOKUP(tbl_Data[[#This Row],[Kundnr]],tbl_Kunder[Kundnr],tbl_Kunder[Kundkategori])</f>
        <v>Offentligt</v>
      </c>
      <c r="K1122" t="str">
        <f>_xlfn.XLOOKUP(tbl_Data[[#This Row],[Kundnr]],tbl_Kunder[Kundnr],tbl_Kunder[Region])</f>
        <v>Syd</v>
      </c>
      <c r="L1122" t="str">
        <f>_xlfn.XLOOKUP(tbl_Data[[#This Row],[Kundnr]],tbl_Kunder[Kundnr],tbl_Kunder[Kundansvarig])</f>
        <v>Clint Billton</v>
      </c>
    </row>
    <row r="1123" spans="1:12" x14ac:dyDescent="0.25">
      <c r="A1123" s="1">
        <v>45351</v>
      </c>
      <c r="B1123">
        <v>1004</v>
      </c>
      <c r="C1123" t="s">
        <v>10</v>
      </c>
      <c r="D1123" t="s">
        <v>7</v>
      </c>
      <c r="E1123" t="s">
        <v>16</v>
      </c>
      <c r="F1123">
        <v>16</v>
      </c>
      <c r="G1123" s="2">
        <v>16896</v>
      </c>
      <c r="H1123" s="2">
        <v>6272</v>
      </c>
      <c r="I1123" t="str">
        <f>_xlfn.XLOOKUP(tbl_Data[[#This Row],[Kundnr]],tbl_Kunder[Kundnr],tbl_Kunder[Kundnamn])</f>
        <v>Mellerix AB</v>
      </c>
      <c r="J1123" t="str">
        <f>_xlfn.XLOOKUP(tbl_Data[[#This Row],[Kundnr]],tbl_Kunder[Kundnr],tbl_Kunder[Kundkategori])</f>
        <v>Tillverkning</v>
      </c>
      <c r="K1123" t="str">
        <f>_xlfn.XLOOKUP(tbl_Data[[#This Row],[Kundnr]],tbl_Kunder[Kundnr],tbl_Kunder[Region])</f>
        <v>Syd</v>
      </c>
      <c r="L1123" t="str">
        <f>_xlfn.XLOOKUP(tbl_Data[[#This Row],[Kundnr]],tbl_Kunder[Kundnr],tbl_Kunder[Kundansvarig])</f>
        <v>Manne Faktursson</v>
      </c>
    </row>
    <row r="1124" spans="1:12" x14ac:dyDescent="0.25">
      <c r="A1124" s="1">
        <v>45426</v>
      </c>
      <c r="B1124">
        <v>1004</v>
      </c>
      <c r="C1124" t="s">
        <v>21</v>
      </c>
      <c r="D1124" t="s">
        <v>7</v>
      </c>
      <c r="E1124" t="s">
        <v>16</v>
      </c>
      <c r="F1124">
        <v>13</v>
      </c>
      <c r="G1124" s="2">
        <v>15444</v>
      </c>
      <c r="H1124" s="2">
        <v>6500</v>
      </c>
      <c r="I1124" t="str">
        <f>_xlfn.XLOOKUP(tbl_Data[[#This Row],[Kundnr]],tbl_Kunder[Kundnr],tbl_Kunder[Kundnamn])</f>
        <v>Mellerix AB</v>
      </c>
      <c r="J1124" t="str">
        <f>_xlfn.XLOOKUP(tbl_Data[[#This Row],[Kundnr]],tbl_Kunder[Kundnr],tbl_Kunder[Kundkategori])</f>
        <v>Tillverkning</v>
      </c>
      <c r="K1124" t="str">
        <f>_xlfn.XLOOKUP(tbl_Data[[#This Row],[Kundnr]],tbl_Kunder[Kundnr],tbl_Kunder[Region])</f>
        <v>Syd</v>
      </c>
      <c r="L1124" t="str">
        <f>_xlfn.XLOOKUP(tbl_Data[[#This Row],[Kundnr]],tbl_Kunder[Kundnr],tbl_Kunder[Kundansvarig])</f>
        <v>Manne Faktursson</v>
      </c>
    </row>
    <row r="1125" spans="1:12" x14ac:dyDescent="0.25">
      <c r="A1125" s="1">
        <v>45422</v>
      </c>
      <c r="B1125">
        <v>1007</v>
      </c>
      <c r="C1125" t="s">
        <v>23</v>
      </c>
      <c r="D1125" t="s">
        <v>15</v>
      </c>
      <c r="E1125" t="s">
        <v>16</v>
      </c>
      <c r="F1125">
        <v>13</v>
      </c>
      <c r="G1125" s="2">
        <v>15470</v>
      </c>
      <c r="H1125" s="2">
        <v>5590</v>
      </c>
      <c r="I1125" t="str">
        <f>_xlfn.XLOOKUP(tbl_Data[[#This Row],[Kundnr]],tbl_Kunder[Kundnr],tbl_Kunder[Kundnamn])</f>
        <v>Rellaxion AB</v>
      </c>
      <c r="J1125" t="str">
        <f>_xlfn.XLOOKUP(tbl_Data[[#This Row],[Kundnr]],tbl_Kunder[Kundnr],tbl_Kunder[Kundkategori])</f>
        <v>Tillverkning</v>
      </c>
      <c r="K1125" t="str">
        <f>_xlfn.XLOOKUP(tbl_Data[[#This Row],[Kundnr]],tbl_Kunder[Kundnr],tbl_Kunder[Region])</f>
        <v>Väst</v>
      </c>
      <c r="L1125" t="str">
        <f>_xlfn.XLOOKUP(tbl_Data[[#This Row],[Kundnr]],tbl_Kunder[Kundnr],tbl_Kunder[Kundansvarig])</f>
        <v>Manne Faktursson</v>
      </c>
    </row>
    <row r="1126" spans="1:12" x14ac:dyDescent="0.25">
      <c r="A1126" s="1">
        <v>45101</v>
      </c>
      <c r="B1126">
        <v>1001</v>
      </c>
      <c r="C1126" t="s">
        <v>14</v>
      </c>
      <c r="D1126" t="s">
        <v>15</v>
      </c>
      <c r="E1126" t="s">
        <v>8</v>
      </c>
      <c r="F1126">
        <v>18</v>
      </c>
      <c r="G1126" s="2">
        <v>24422.400000000001</v>
      </c>
      <c r="H1126" s="2">
        <v>11174.400000000001</v>
      </c>
      <c r="I1126" t="str">
        <f>_xlfn.XLOOKUP(tbl_Data[[#This Row],[Kundnr]],tbl_Kunder[Kundnr],tbl_Kunder[Kundnamn])</f>
        <v>Telefonera Mera AB</v>
      </c>
      <c r="J1126" t="str">
        <f>_xlfn.XLOOKUP(tbl_Data[[#This Row],[Kundnr]],tbl_Kunder[Kundnr],tbl_Kunder[Kundkategori])</f>
        <v>IT- och telecom</v>
      </c>
      <c r="K1126" t="str">
        <f>_xlfn.XLOOKUP(tbl_Data[[#This Row],[Kundnr]],tbl_Kunder[Kundnr],tbl_Kunder[Region])</f>
        <v>Väst</v>
      </c>
      <c r="L1126" t="str">
        <f>_xlfn.XLOOKUP(tbl_Data[[#This Row],[Kundnr]],tbl_Kunder[Kundnr],tbl_Kunder[Kundansvarig])</f>
        <v>Mac Winson</v>
      </c>
    </row>
    <row r="1127" spans="1:12" x14ac:dyDescent="0.25">
      <c r="A1127" s="1">
        <v>45035</v>
      </c>
      <c r="B1127">
        <v>1001</v>
      </c>
      <c r="C1127" t="s">
        <v>10</v>
      </c>
      <c r="D1127" t="s">
        <v>7</v>
      </c>
      <c r="E1127" t="s">
        <v>8</v>
      </c>
      <c r="F1127">
        <v>13</v>
      </c>
      <c r="G1127" s="2">
        <v>13228.800000000001</v>
      </c>
      <c r="H1127" s="2">
        <v>4596.8000000000011</v>
      </c>
      <c r="I1127" t="str">
        <f>_xlfn.XLOOKUP(tbl_Data[[#This Row],[Kundnr]],tbl_Kunder[Kundnr],tbl_Kunder[Kundnamn])</f>
        <v>Telefonera Mera AB</v>
      </c>
      <c r="J1127" t="str">
        <f>_xlfn.XLOOKUP(tbl_Data[[#This Row],[Kundnr]],tbl_Kunder[Kundnr],tbl_Kunder[Kundkategori])</f>
        <v>IT- och telecom</v>
      </c>
      <c r="K1127" t="str">
        <f>_xlfn.XLOOKUP(tbl_Data[[#This Row],[Kundnr]],tbl_Kunder[Kundnr],tbl_Kunder[Region])</f>
        <v>Väst</v>
      </c>
      <c r="L1127" t="str">
        <f>_xlfn.XLOOKUP(tbl_Data[[#This Row],[Kundnr]],tbl_Kunder[Kundnr],tbl_Kunder[Kundansvarig])</f>
        <v>Mac Winson</v>
      </c>
    </row>
    <row r="1128" spans="1:12" x14ac:dyDescent="0.25">
      <c r="A1128" s="1">
        <v>45402</v>
      </c>
      <c r="B1128">
        <v>1004</v>
      </c>
      <c r="C1128" t="s">
        <v>10</v>
      </c>
      <c r="D1128" t="s">
        <v>7</v>
      </c>
      <c r="E1128" t="s">
        <v>16</v>
      </c>
      <c r="F1128">
        <v>12</v>
      </c>
      <c r="G1128" s="2">
        <v>12672</v>
      </c>
      <c r="H1128" s="2">
        <v>4704</v>
      </c>
      <c r="I1128" t="str">
        <f>_xlfn.XLOOKUP(tbl_Data[[#This Row],[Kundnr]],tbl_Kunder[Kundnr],tbl_Kunder[Kundnamn])</f>
        <v>Mellerix AB</v>
      </c>
      <c r="J1128" t="str">
        <f>_xlfn.XLOOKUP(tbl_Data[[#This Row],[Kundnr]],tbl_Kunder[Kundnr],tbl_Kunder[Kundkategori])</f>
        <v>Tillverkning</v>
      </c>
      <c r="K1128" t="str">
        <f>_xlfn.XLOOKUP(tbl_Data[[#This Row],[Kundnr]],tbl_Kunder[Kundnr],tbl_Kunder[Region])</f>
        <v>Syd</v>
      </c>
      <c r="L1128" t="str">
        <f>_xlfn.XLOOKUP(tbl_Data[[#This Row],[Kundnr]],tbl_Kunder[Kundnr],tbl_Kunder[Kundansvarig])</f>
        <v>Manne Faktursson</v>
      </c>
    </row>
    <row r="1129" spans="1:12" x14ac:dyDescent="0.25">
      <c r="A1129" s="1">
        <v>45475</v>
      </c>
      <c r="B1129">
        <v>1004</v>
      </c>
      <c r="C1129" t="s">
        <v>10</v>
      </c>
      <c r="D1129" t="s">
        <v>7</v>
      </c>
      <c r="E1129" t="s">
        <v>16</v>
      </c>
      <c r="F1129">
        <v>16</v>
      </c>
      <c r="G1129" s="2">
        <v>16896</v>
      </c>
      <c r="H1129" s="2">
        <v>6272</v>
      </c>
      <c r="I1129" t="str">
        <f>_xlfn.XLOOKUP(tbl_Data[[#This Row],[Kundnr]],tbl_Kunder[Kundnr],tbl_Kunder[Kundnamn])</f>
        <v>Mellerix AB</v>
      </c>
      <c r="J1129" t="str">
        <f>_xlfn.XLOOKUP(tbl_Data[[#This Row],[Kundnr]],tbl_Kunder[Kundnr],tbl_Kunder[Kundkategori])</f>
        <v>Tillverkning</v>
      </c>
      <c r="K1129" t="str">
        <f>_xlfn.XLOOKUP(tbl_Data[[#This Row],[Kundnr]],tbl_Kunder[Kundnr],tbl_Kunder[Region])</f>
        <v>Syd</v>
      </c>
      <c r="L1129" t="str">
        <f>_xlfn.XLOOKUP(tbl_Data[[#This Row],[Kundnr]],tbl_Kunder[Kundnr],tbl_Kunder[Kundansvarig])</f>
        <v>Manne Faktursson</v>
      </c>
    </row>
    <row r="1130" spans="1:12" x14ac:dyDescent="0.25">
      <c r="A1130" s="1">
        <v>45349</v>
      </c>
      <c r="B1130">
        <v>1009</v>
      </c>
      <c r="C1130" t="s">
        <v>23</v>
      </c>
      <c r="D1130" t="s">
        <v>15</v>
      </c>
      <c r="E1130" t="s">
        <v>16</v>
      </c>
      <c r="F1130">
        <v>16</v>
      </c>
      <c r="G1130" s="2">
        <v>21504</v>
      </c>
      <c r="H1130" s="2">
        <v>9344</v>
      </c>
      <c r="I1130" t="str">
        <f>_xlfn.XLOOKUP(tbl_Data[[#This Row],[Kundnr]],tbl_Kunder[Kundnr],tbl_Kunder[Kundnamn])</f>
        <v>Bollberga AB</v>
      </c>
      <c r="J1130" t="str">
        <f>_xlfn.XLOOKUP(tbl_Data[[#This Row],[Kundnr]],tbl_Kunder[Kundnr],tbl_Kunder[Kundkategori])</f>
        <v>Tillverkning</v>
      </c>
      <c r="K1130" t="str">
        <f>_xlfn.XLOOKUP(tbl_Data[[#This Row],[Kundnr]],tbl_Kunder[Kundnr],tbl_Kunder[Region])</f>
        <v>Öst</v>
      </c>
      <c r="L1130" t="str">
        <f>_xlfn.XLOOKUP(tbl_Data[[#This Row],[Kundnr]],tbl_Kunder[Kundnr],tbl_Kunder[Kundansvarig])</f>
        <v>Manne Faktursson</v>
      </c>
    </row>
    <row r="1131" spans="1:12" x14ac:dyDescent="0.25">
      <c r="A1131" s="1">
        <v>45201</v>
      </c>
      <c r="B1131">
        <v>1003</v>
      </c>
      <c r="C1131" t="s">
        <v>10</v>
      </c>
      <c r="D1131" t="s">
        <v>7</v>
      </c>
      <c r="E1131" t="s">
        <v>12</v>
      </c>
      <c r="F1131">
        <v>7</v>
      </c>
      <c r="G1131" s="2">
        <v>7056</v>
      </c>
      <c r="H1131" s="2">
        <v>2408</v>
      </c>
      <c r="I1131" t="str">
        <f>_xlfn.XLOOKUP(tbl_Data[[#This Row],[Kundnr]],tbl_Kunder[Kundnr],tbl_Kunder[Kundnamn])</f>
        <v>Vårdia AB</v>
      </c>
      <c r="J1131" t="str">
        <f>_xlfn.XLOOKUP(tbl_Data[[#This Row],[Kundnr]],tbl_Kunder[Kundnr],tbl_Kunder[Kundkategori])</f>
        <v>Offentligt</v>
      </c>
      <c r="K1131" t="str">
        <f>_xlfn.XLOOKUP(tbl_Data[[#This Row],[Kundnr]],tbl_Kunder[Kundnr],tbl_Kunder[Region])</f>
        <v>Syd</v>
      </c>
      <c r="L1131" t="str">
        <f>_xlfn.XLOOKUP(tbl_Data[[#This Row],[Kundnr]],tbl_Kunder[Kundnr],tbl_Kunder[Kundansvarig])</f>
        <v>Clint Billton</v>
      </c>
    </row>
    <row r="1132" spans="1:12" x14ac:dyDescent="0.25">
      <c r="A1132" s="1">
        <v>45290</v>
      </c>
      <c r="B1132">
        <v>1002</v>
      </c>
      <c r="C1132" t="s">
        <v>21</v>
      </c>
      <c r="D1132" t="s">
        <v>7</v>
      </c>
      <c r="E1132" t="s">
        <v>8</v>
      </c>
      <c r="F1132">
        <v>17</v>
      </c>
      <c r="G1132" s="2">
        <v>17442</v>
      </c>
      <c r="H1132" s="2">
        <v>5746</v>
      </c>
      <c r="I1132" t="str">
        <f>_xlfn.XLOOKUP(tbl_Data[[#This Row],[Kundnr]],tbl_Kunder[Kundnr],tbl_Kunder[Kundnamn])</f>
        <v>Brellboxy AB</v>
      </c>
      <c r="J1132" t="str">
        <f>_xlfn.XLOOKUP(tbl_Data[[#This Row],[Kundnr]],tbl_Kunder[Kundnr],tbl_Kunder[Kundkategori])</f>
        <v>IT- och telecom</v>
      </c>
      <c r="K1132" t="str">
        <f>_xlfn.XLOOKUP(tbl_Data[[#This Row],[Kundnr]],tbl_Kunder[Kundnr],tbl_Kunder[Region])</f>
        <v>Syd</v>
      </c>
      <c r="L1132" t="str">
        <f>_xlfn.XLOOKUP(tbl_Data[[#This Row],[Kundnr]],tbl_Kunder[Kundnr],tbl_Kunder[Kundansvarig])</f>
        <v>Mac Winson</v>
      </c>
    </row>
    <row r="1133" spans="1:12" x14ac:dyDescent="0.25">
      <c r="A1133" s="1">
        <v>44967</v>
      </c>
      <c r="B1133">
        <v>1001</v>
      </c>
      <c r="C1133" t="s">
        <v>23</v>
      </c>
      <c r="D1133" t="s">
        <v>15</v>
      </c>
      <c r="E1133" t="s">
        <v>8</v>
      </c>
      <c r="F1133">
        <v>16</v>
      </c>
      <c r="G1133" s="2">
        <v>23744</v>
      </c>
      <c r="H1133" s="2">
        <v>11584</v>
      </c>
      <c r="I1133" t="str">
        <f>_xlfn.XLOOKUP(tbl_Data[[#This Row],[Kundnr]],tbl_Kunder[Kundnr],tbl_Kunder[Kundnamn])</f>
        <v>Telefonera Mera AB</v>
      </c>
      <c r="J1133" t="str">
        <f>_xlfn.XLOOKUP(tbl_Data[[#This Row],[Kundnr]],tbl_Kunder[Kundnr],tbl_Kunder[Kundkategori])</f>
        <v>IT- och telecom</v>
      </c>
      <c r="K1133" t="str">
        <f>_xlfn.XLOOKUP(tbl_Data[[#This Row],[Kundnr]],tbl_Kunder[Kundnr],tbl_Kunder[Region])</f>
        <v>Väst</v>
      </c>
      <c r="L1133" t="str">
        <f>_xlfn.XLOOKUP(tbl_Data[[#This Row],[Kundnr]],tbl_Kunder[Kundnr],tbl_Kunder[Kundansvarig])</f>
        <v>Mac Winson</v>
      </c>
    </row>
    <row r="1134" spans="1:12" x14ac:dyDescent="0.25">
      <c r="A1134" s="1">
        <v>45255</v>
      </c>
      <c r="B1134">
        <v>1011</v>
      </c>
      <c r="C1134" t="s">
        <v>14</v>
      </c>
      <c r="D1134" t="s">
        <v>15</v>
      </c>
      <c r="E1134" t="s">
        <v>12</v>
      </c>
      <c r="F1134">
        <v>18</v>
      </c>
      <c r="G1134" s="2">
        <v>22809.600000000002</v>
      </c>
      <c r="H1134" s="2">
        <v>9561.6000000000022</v>
      </c>
      <c r="I1134" t="str">
        <f>_xlfn.XLOOKUP(tbl_Data[[#This Row],[Kundnr]],tbl_Kunder[Kundnr],tbl_Kunder[Kundnamn])</f>
        <v>Skolia AB</v>
      </c>
      <c r="J1134" t="str">
        <f>_xlfn.XLOOKUP(tbl_Data[[#This Row],[Kundnr]],tbl_Kunder[Kundnr],tbl_Kunder[Kundkategori])</f>
        <v>Offentligt</v>
      </c>
      <c r="K1134" t="str">
        <f>_xlfn.XLOOKUP(tbl_Data[[#This Row],[Kundnr]],tbl_Kunder[Kundnr],tbl_Kunder[Region])</f>
        <v>Öst</v>
      </c>
      <c r="L1134" t="str">
        <f>_xlfn.XLOOKUP(tbl_Data[[#This Row],[Kundnr]],tbl_Kunder[Kundnr],tbl_Kunder[Kundansvarig])</f>
        <v>Clint Billton</v>
      </c>
    </row>
    <row r="1135" spans="1:12" x14ac:dyDescent="0.25">
      <c r="A1135" s="1">
        <v>45228</v>
      </c>
      <c r="B1135">
        <v>1001</v>
      </c>
      <c r="C1135" t="s">
        <v>14</v>
      </c>
      <c r="D1135" t="s">
        <v>15</v>
      </c>
      <c r="E1135" t="s">
        <v>8</v>
      </c>
      <c r="F1135">
        <v>11</v>
      </c>
      <c r="G1135" s="2">
        <v>14924.800000000003</v>
      </c>
      <c r="H1135" s="2">
        <v>6828.8000000000029</v>
      </c>
      <c r="I1135" t="str">
        <f>_xlfn.XLOOKUP(tbl_Data[[#This Row],[Kundnr]],tbl_Kunder[Kundnr],tbl_Kunder[Kundnamn])</f>
        <v>Telefonera Mera AB</v>
      </c>
      <c r="J1135" t="str">
        <f>_xlfn.XLOOKUP(tbl_Data[[#This Row],[Kundnr]],tbl_Kunder[Kundnr],tbl_Kunder[Kundkategori])</f>
        <v>IT- och telecom</v>
      </c>
      <c r="K1135" t="str">
        <f>_xlfn.XLOOKUP(tbl_Data[[#This Row],[Kundnr]],tbl_Kunder[Kundnr],tbl_Kunder[Region])</f>
        <v>Väst</v>
      </c>
      <c r="L1135" t="str">
        <f>_xlfn.XLOOKUP(tbl_Data[[#This Row],[Kundnr]],tbl_Kunder[Kundnr],tbl_Kunder[Kundansvarig])</f>
        <v>Mac Winson</v>
      </c>
    </row>
    <row r="1136" spans="1:12" x14ac:dyDescent="0.25">
      <c r="A1136" s="1">
        <v>45068</v>
      </c>
      <c r="B1136">
        <v>1003</v>
      </c>
      <c r="C1136" t="s">
        <v>14</v>
      </c>
      <c r="D1136" t="s">
        <v>15</v>
      </c>
      <c r="E1136" t="s">
        <v>12</v>
      </c>
      <c r="F1136">
        <v>7</v>
      </c>
      <c r="G1136" s="2">
        <v>9408</v>
      </c>
      <c r="H1136" s="2">
        <v>4256</v>
      </c>
      <c r="I1136" t="str">
        <f>_xlfn.XLOOKUP(tbl_Data[[#This Row],[Kundnr]],tbl_Kunder[Kundnr],tbl_Kunder[Kundnamn])</f>
        <v>Vårdia AB</v>
      </c>
      <c r="J1136" t="str">
        <f>_xlfn.XLOOKUP(tbl_Data[[#This Row],[Kundnr]],tbl_Kunder[Kundnr],tbl_Kunder[Kundkategori])</f>
        <v>Offentligt</v>
      </c>
      <c r="K1136" t="str">
        <f>_xlfn.XLOOKUP(tbl_Data[[#This Row],[Kundnr]],tbl_Kunder[Kundnr],tbl_Kunder[Region])</f>
        <v>Syd</v>
      </c>
      <c r="L1136" t="str">
        <f>_xlfn.XLOOKUP(tbl_Data[[#This Row],[Kundnr]],tbl_Kunder[Kundnr],tbl_Kunder[Kundansvarig])</f>
        <v>Clint Billton</v>
      </c>
    </row>
    <row r="1137" spans="1:12" x14ac:dyDescent="0.25">
      <c r="A1137" s="1">
        <v>45225</v>
      </c>
      <c r="B1137">
        <v>1008</v>
      </c>
      <c r="C1137" t="s">
        <v>19</v>
      </c>
      <c r="D1137" t="s">
        <v>7</v>
      </c>
      <c r="E1137" t="s">
        <v>17</v>
      </c>
      <c r="F1137">
        <v>8</v>
      </c>
      <c r="G1137" s="2">
        <v>9280</v>
      </c>
      <c r="H1137" s="2">
        <v>3840</v>
      </c>
      <c r="I1137" t="str">
        <f>_xlfn.XLOOKUP(tbl_Data[[#This Row],[Kundnr]],tbl_Kunder[Kundnr],tbl_Kunder[Kundnamn])</f>
        <v>Rödtand AB</v>
      </c>
      <c r="J1137" t="str">
        <f>_xlfn.XLOOKUP(tbl_Data[[#This Row],[Kundnr]],tbl_Kunder[Kundnr],tbl_Kunder[Kundkategori])</f>
        <v>Livsmedel</v>
      </c>
      <c r="K1137" t="str">
        <f>_xlfn.XLOOKUP(tbl_Data[[#This Row],[Kundnr]],tbl_Kunder[Kundnr],tbl_Kunder[Region])</f>
        <v>Väst</v>
      </c>
      <c r="L1137" t="str">
        <f>_xlfn.XLOOKUP(tbl_Data[[#This Row],[Kundnr]],tbl_Kunder[Kundnr],tbl_Kunder[Kundansvarig])</f>
        <v>Malte Svensson</v>
      </c>
    </row>
    <row r="1138" spans="1:12" x14ac:dyDescent="0.25">
      <c r="A1138" s="1">
        <v>45618</v>
      </c>
      <c r="B1138">
        <v>1004</v>
      </c>
      <c r="C1138" t="s">
        <v>14</v>
      </c>
      <c r="D1138" t="s">
        <v>15</v>
      </c>
      <c r="E1138" t="s">
        <v>16</v>
      </c>
      <c r="F1138">
        <v>19</v>
      </c>
      <c r="G1138" s="2">
        <v>26752</v>
      </c>
      <c r="H1138" s="2">
        <v>12768</v>
      </c>
      <c r="I1138" t="str">
        <f>_xlfn.XLOOKUP(tbl_Data[[#This Row],[Kundnr]],tbl_Kunder[Kundnr],tbl_Kunder[Kundnamn])</f>
        <v>Mellerix AB</v>
      </c>
      <c r="J1138" t="str">
        <f>_xlfn.XLOOKUP(tbl_Data[[#This Row],[Kundnr]],tbl_Kunder[Kundnr],tbl_Kunder[Kundkategori])</f>
        <v>Tillverkning</v>
      </c>
      <c r="K1138" t="str">
        <f>_xlfn.XLOOKUP(tbl_Data[[#This Row],[Kundnr]],tbl_Kunder[Kundnr],tbl_Kunder[Region])</f>
        <v>Syd</v>
      </c>
      <c r="L1138" t="str">
        <f>_xlfn.XLOOKUP(tbl_Data[[#This Row],[Kundnr]],tbl_Kunder[Kundnr],tbl_Kunder[Kundansvarig])</f>
        <v>Manne Faktursson</v>
      </c>
    </row>
    <row r="1139" spans="1:12" x14ac:dyDescent="0.25">
      <c r="A1139" s="1">
        <v>45116</v>
      </c>
      <c r="B1139">
        <v>1003</v>
      </c>
      <c r="C1139" t="s">
        <v>23</v>
      </c>
      <c r="D1139" t="s">
        <v>15</v>
      </c>
      <c r="E1139" t="s">
        <v>12</v>
      </c>
      <c r="F1139">
        <v>10</v>
      </c>
      <c r="G1139" s="2">
        <v>14700</v>
      </c>
      <c r="H1139" s="2">
        <v>7100</v>
      </c>
      <c r="I1139" t="str">
        <f>_xlfn.XLOOKUP(tbl_Data[[#This Row],[Kundnr]],tbl_Kunder[Kundnr],tbl_Kunder[Kundnamn])</f>
        <v>Vårdia AB</v>
      </c>
      <c r="J1139" t="str">
        <f>_xlfn.XLOOKUP(tbl_Data[[#This Row],[Kundnr]],tbl_Kunder[Kundnr],tbl_Kunder[Kundkategori])</f>
        <v>Offentligt</v>
      </c>
      <c r="K1139" t="str">
        <f>_xlfn.XLOOKUP(tbl_Data[[#This Row],[Kundnr]],tbl_Kunder[Kundnr],tbl_Kunder[Region])</f>
        <v>Syd</v>
      </c>
      <c r="L1139" t="str">
        <f>_xlfn.XLOOKUP(tbl_Data[[#This Row],[Kundnr]],tbl_Kunder[Kundnr],tbl_Kunder[Kundansvarig])</f>
        <v>Clint Billton</v>
      </c>
    </row>
    <row r="1140" spans="1:12" x14ac:dyDescent="0.25">
      <c r="A1140" s="1">
        <v>45445</v>
      </c>
      <c r="B1140">
        <v>1008</v>
      </c>
      <c r="C1140" t="s">
        <v>14</v>
      </c>
      <c r="D1140" t="s">
        <v>15</v>
      </c>
      <c r="E1140" t="s">
        <v>17</v>
      </c>
      <c r="F1140">
        <v>13</v>
      </c>
      <c r="G1140" s="2">
        <v>16640</v>
      </c>
      <c r="H1140" s="2">
        <v>7072</v>
      </c>
      <c r="I1140" t="str">
        <f>_xlfn.XLOOKUP(tbl_Data[[#This Row],[Kundnr]],tbl_Kunder[Kundnr],tbl_Kunder[Kundnamn])</f>
        <v>Rödtand AB</v>
      </c>
      <c r="J1140" t="str">
        <f>_xlfn.XLOOKUP(tbl_Data[[#This Row],[Kundnr]],tbl_Kunder[Kundnr],tbl_Kunder[Kundkategori])</f>
        <v>Livsmedel</v>
      </c>
      <c r="K1140" t="str">
        <f>_xlfn.XLOOKUP(tbl_Data[[#This Row],[Kundnr]],tbl_Kunder[Kundnr],tbl_Kunder[Region])</f>
        <v>Väst</v>
      </c>
      <c r="L1140" t="str">
        <f>_xlfn.XLOOKUP(tbl_Data[[#This Row],[Kundnr]],tbl_Kunder[Kundnr],tbl_Kunder[Kundansvarig])</f>
        <v>Malte Svensson</v>
      </c>
    </row>
    <row r="1141" spans="1:12" x14ac:dyDescent="0.25">
      <c r="A1141" s="1">
        <v>45458</v>
      </c>
      <c r="B1141">
        <v>1007</v>
      </c>
      <c r="C1141" t="s">
        <v>21</v>
      </c>
      <c r="D1141" t="s">
        <v>7</v>
      </c>
      <c r="E1141" t="s">
        <v>16</v>
      </c>
      <c r="F1141">
        <v>11</v>
      </c>
      <c r="G1141" s="2">
        <v>10098</v>
      </c>
      <c r="H1141" s="2">
        <v>2530</v>
      </c>
      <c r="I1141" t="str">
        <f>_xlfn.XLOOKUP(tbl_Data[[#This Row],[Kundnr]],tbl_Kunder[Kundnr],tbl_Kunder[Kundnamn])</f>
        <v>Rellaxion AB</v>
      </c>
      <c r="J1141" t="str">
        <f>_xlfn.XLOOKUP(tbl_Data[[#This Row],[Kundnr]],tbl_Kunder[Kundnr],tbl_Kunder[Kundkategori])</f>
        <v>Tillverkning</v>
      </c>
      <c r="K1141" t="str">
        <f>_xlfn.XLOOKUP(tbl_Data[[#This Row],[Kundnr]],tbl_Kunder[Kundnr],tbl_Kunder[Region])</f>
        <v>Väst</v>
      </c>
      <c r="L1141" t="str">
        <f>_xlfn.XLOOKUP(tbl_Data[[#This Row],[Kundnr]],tbl_Kunder[Kundnr],tbl_Kunder[Kundansvarig])</f>
        <v>Manne Faktursson</v>
      </c>
    </row>
    <row r="1142" spans="1:12" x14ac:dyDescent="0.25">
      <c r="A1142" s="1">
        <v>44958</v>
      </c>
      <c r="B1142">
        <v>1004</v>
      </c>
      <c r="C1142" t="s">
        <v>21</v>
      </c>
      <c r="D1142" t="s">
        <v>7</v>
      </c>
      <c r="E1142" t="s">
        <v>16</v>
      </c>
      <c r="F1142">
        <v>24</v>
      </c>
      <c r="G1142" s="2">
        <v>28512</v>
      </c>
      <c r="H1142" s="2">
        <v>12000</v>
      </c>
      <c r="I1142" t="str">
        <f>_xlfn.XLOOKUP(tbl_Data[[#This Row],[Kundnr]],tbl_Kunder[Kundnr],tbl_Kunder[Kundnamn])</f>
        <v>Mellerix AB</v>
      </c>
      <c r="J1142" t="str">
        <f>_xlfn.XLOOKUP(tbl_Data[[#This Row],[Kundnr]],tbl_Kunder[Kundnr],tbl_Kunder[Kundkategori])</f>
        <v>Tillverkning</v>
      </c>
      <c r="K1142" t="str">
        <f>_xlfn.XLOOKUP(tbl_Data[[#This Row],[Kundnr]],tbl_Kunder[Kundnr],tbl_Kunder[Region])</f>
        <v>Syd</v>
      </c>
      <c r="L1142" t="str">
        <f>_xlfn.XLOOKUP(tbl_Data[[#This Row],[Kundnr]],tbl_Kunder[Kundnr],tbl_Kunder[Kundansvarig])</f>
        <v>Manne Faktursson</v>
      </c>
    </row>
    <row r="1143" spans="1:12" x14ac:dyDescent="0.25">
      <c r="A1143" s="1">
        <v>45107</v>
      </c>
      <c r="B1143">
        <v>1005</v>
      </c>
      <c r="C1143" t="s">
        <v>21</v>
      </c>
      <c r="D1143" t="s">
        <v>7</v>
      </c>
      <c r="E1143" t="s">
        <v>8</v>
      </c>
      <c r="F1143">
        <v>10</v>
      </c>
      <c r="G1143" s="2">
        <v>11124</v>
      </c>
      <c r="H1143" s="2">
        <v>4244</v>
      </c>
      <c r="I1143" t="str">
        <f>_xlfn.XLOOKUP(tbl_Data[[#This Row],[Kundnr]],tbl_Kunder[Kundnr],tbl_Kunder[Kundnamn])</f>
        <v>Prefolkia AB</v>
      </c>
      <c r="J1143" t="str">
        <f>_xlfn.XLOOKUP(tbl_Data[[#This Row],[Kundnr]],tbl_Kunder[Kundnr],tbl_Kunder[Kundkategori])</f>
        <v>IT- och telecom</v>
      </c>
      <c r="K1143" t="str">
        <f>_xlfn.XLOOKUP(tbl_Data[[#This Row],[Kundnr]],tbl_Kunder[Kundnr],tbl_Kunder[Region])</f>
        <v>Öst</v>
      </c>
      <c r="L1143" t="str">
        <f>_xlfn.XLOOKUP(tbl_Data[[#This Row],[Kundnr]],tbl_Kunder[Kundnr],tbl_Kunder[Kundansvarig])</f>
        <v>Mac Winson</v>
      </c>
    </row>
    <row r="1144" spans="1:12" x14ac:dyDescent="0.25">
      <c r="A1144" s="1">
        <v>45108</v>
      </c>
      <c r="B1144">
        <v>1003</v>
      </c>
      <c r="C1144" t="s">
        <v>21</v>
      </c>
      <c r="D1144" t="s">
        <v>7</v>
      </c>
      <c r="E1144" t="s">
        <v>12</v>
      </c>
      <c r="F1144">
        <v>28</v>
      </c>
      <c r="G1144" s="2">
        <v>31752</v>
      </c>
      <c r="H1144" s="2">
        <v>12488</v>
      </c>
      <c r="I1144" t="str">
        <f>_xlfn.XLOOKUP(tbl_Data[[#This Row],[Kundnr]],tbl_Kunder[Kundnr],tbl_Kunder[Kundnamn])</f>
        <v>Vårdia AB</v>
      </c>
      <c r="J1144" t="str">
        <f>_xlfn.XLOOKUP(tbl_Data[[#This Row],[Kundnr]],tbl_Kunder[Kundnr],tbl_Kunder[Kundkategori])</f>
        <v>Offentligt</v>
      </c>
      <c r="K1144" t="str">
        <f>_xlfn.XLOOKUP(tbl_Data[[#This Row],[Kundnr]],tbl_Kunder[Kundnr],tbl_Kunder[Region])</f>
        <v>Syd</v>
      </c>
      <c r="L1144" t="str">
        <f>_xlfn.XLOOKUP(tbl_Data[[#This Row],[Kundnr]],tbl_Kunder[Kundnr],tbl_Kunder[Kundansvarig])</f>
        <v>Clint Billton</v>
      </c>
    </row>
    <row r="1145" spans="1:12" x14ac:dyDescent="0.25">
      <c r="A1145" s="1">
        <v>45023</v>
      </c>
      <c r="B1145">
        <v>1006</v>
      </c>
      <c r="C1145" t="s">
        <v>14</v>
      </c>
      <c r="D1145" t="s">
        <v>15</v>
      </c>
      <c r="E1145" t="s">
        <v>17</v>
      </c>
      <c r="F1145">
        <v>4</v>
      </c>
      <c r="G1145" s="2">
        <v>4608</v>
      </c>
      <c r="H1145" s="2">
        <v>1664</v>
      </c>
      <c r="I1145" t="str">
        <f>_xlfn.XLOOKUP(tbl_Data[[#This Row],[Kundnr]],tbl_Kunder[Kundnr],tbl_Kunder[Kundnamn])</f>
        <v>Allcto AB</v>
      </c>
      <c r="J1145" t="str">
        <f>_xlfn.XLOOKUP(tbl_Data[[#This Row],[Kundnr]],tbl_Kunder[Kundnr],tbl_Kunder[Kundkategori])</f>
        <v>Livsmedel</v>
      </c>
      <c r="K1145" t="str">
        <f>_xlfn.XLOOKUP(tbl_Data[[#This Row],[Kundnr]],tbl_Kunder[Kundnr],tbl_Kunder[Region])</f>
        <v>Öst</v>
      </c>
      <c r="L1145" t="str">
        <f>_xlfn.XLOOKUP(tbl_Data[[#This Row],[Kundnr]],tbl_Kunder[Kundnr],tbl_Kunder[Kundansvarig])</f>
        <v>Malte Svensson</v>
      </c>
    </row>
    <row r="1146" spans="1:12" x14ac:dyDescent="0.25">
      <c r="A1146" s="1">
        <v>45037</v>
      </c>
      <c r="B1146">
        <v>1007</v>
      </c>
      <c r="C1146" t="s">
        <v>10</v>
      </c>
      <c r="D1146" t="s">
        <v>7</v>
      </c>
      <c r="E1146" t="s">
        <v>16</v>
      </c>
      <c r="F1146">
        <v>19</v>
      </c>
      <c r="G1146" s="2">
        <v>15504</v>
      </c>
      <c r="H1146" s="2">
        <v>2888</v>
      </c>
      <c r="I1146" t="str">
        <f>_xlfn.XLOOKUP(tbl_Data[[#This Row],[Kundnr]],tbl_Kunder[Kundnr],tbl_Kunder[Kundnamn])</f>
        <v>Rellaxion AB</v>
      </c>
      <c r="J1146" t="str">
        <f>_xlfn.XLOOKUP(tbl_Data[[#This Row],[Kundnr]],tbl_Kunder[Kundnr],tbl_Kunder[Kundkategori])</f>
        <v>Tillverkning</v>
      </c>
      <c r="K1146" t="str">
        <f>_xlfn.XLOOKUP(tbl_Data[[#This Row],[Kundnr]],tbl_Kunder[Kundnr],tbl_Kunder[Region])</f>
        <v>Väst</v>
      </c>
      <c r="L1146" t="str">
        <f>_xlfn.XLOOKUP(tbl_Data[[#This Row],[Kundnr]],tbl_Kunder[Kundnr],tbl_Kunder[Kundansvarig])</f>
        <v>Manne Faktursson</v>
      </c>
    </row>
    <row r="1147" spans="1:12" x14ac:dyDescent="0.25">
      <c r="A1147" s="1">
        <v>45442</v>
      </c>
      <c r="B1147">
        <v>1003</v>
      </c>
      <c r="C1147" t="s">
        <v>10</v>
      </c>
      <c r="D1147" t="s">
        <v>7</v>
      </c>
      <c r="E1147" t="s">
        <v>12</v>
      </c>
      <c r="F1147">
        <v>16</v>
      </c>
      <c r="G1147" s="2">
        <v>16128</v>
      </c>
      <c r="H1147" s="2">
        <v>5504</v>
      </c>
      <c r="I1147" t="str">
        <f>_xlfn.XLOOKUP(tbl_Data[[#This Row],[Kundnr]],tbl_Kunder[Kundnr],tbl_Kunder[Kundnamn])</f>
        <v>Vårdia AB</v>
      </c>
      <c r="J1147" t="str">
        <f>_xlfn.XLOOKUP(tbl_Data[[#This Row],[Kundnr]],tbl_Kunder[Kundnr],tbl_Kunder[Kundkategori])</f>
        <v>Offentligt</v>
      </c>
      <c r="K1147" t="str">
        <f>_xlfn.XLOOKUP(tbl_Data[[#This Row],[Kundnr]],tbl_Kunder[Kundnr],tbl_Kunder[Region])</f>
        <v>Syd</v>
      </c>
      <c r="L1147" t="str">
        <f>_xlfn.XLOOKUP(tbl_Data[[#This Row],[Kundnr]],tbl_Kunder[Kundnr],tbl_Kunder[Kundansvarig])</f>
        <v>Clint Billton</v>
      </c>
    </row>
    <row r="1148" spans="1:12" x14ac:dyDescent="0.25">
      <c r="A1148" s="1">
        <v>45642</v>
      </c>
      <c r="B1148">
        <v>1002</v>
      </c>
      <c r="C1148" t="s">
        <v>21</v>
      </c>
      <c r="D1148" t="s">
        <v>7</v>
      </c>
      <c r="E1148" t="s">
        <v>8</v>
      </c>
      <c r="F1148">
        <v>2</v>
      </c>
      <c r="G1148" s="2">
        <v>2052</v>
      </c>
      <c r="H1148" s="2">
        <v>676</v>
      </c>
      <c r="I1148" t="str">
        <f>_xlfn.XLOOKUP(tbl_Data[[#This Row],[Kundnr]],tbl_Kunder[Kundnr],tbl_Kunder[Kundnamn])</f>
        <v>Brellboxy AB</v>
      </c>
      <c r="J1148" t="str">
        <f>_xlfn.XLOOKUP(tbl_Data[[#This Row],[Kundnr]],tbl_Kunder[Kundnr],tbl_Kunder[Kundkategori])</f>
        <v>IT- och telecom</v>
      </c>
      <c r="K1148" t="str">
        <f>_xlfn.XLOOKUP(tbl_Data[[#This Row],[Kundnr]],tbl_Kunder[Kundnr],tbl_Kunder[Region])</f>
        <v>Syd</v>
      </c>
      <c r="L1148" t="str">
        <f>_xlfn.XLOOKUP(tbl_Data[[#This Row],[Kundnr]],tbl_Kunder[Kundnr],tbl_Kunder[Kundansvarig])</f>
        <v>Mac Winson</v>
      </c>
    </row>
    <row r="1149" spans="1:12" x14ac:dyDescent="0.25">
      <c r="A1149" s="1">
        <v>45136</v>
      </c>
      <c r="B1149">
        <v>1009</v>
      </c>
      <c r="C1149" t="s">
        <v>21</v>
      </c>
      <c r="D1149" t="s">
        <v>7</v>
      </c>
      <c r="E1149" t="s">
        <v>16</v>
      </c>
      <c r="F1149">
        <v>13</v>
      </c>
      <c r="G1149" s="2">
        <v>13478.4</v>
      </c>
      <c r="H1149" s="2">
        <v>4534.3999999999996</v>
      </c>
      <c r="I1149" t="str">
        <f>_xlfn.XLOOKUP(tbl_Data[[#This Row],[Kundnr]],tbl_Kunder[Kundnr],tbl_Kunder[Kundnamn])</f>
        <v>Bollberga AB</v>
      </c>
      <c r="J1149" t="str">
        <f>_xlfn.XLOOKUP(tbl_Data[[#This Row],[Kundnr]],tbl_Kunder[Kundnr],tbl_Kunder[Kundkategori])</f>
        <v>Tillverkning</v>
      </c>
      <c r="K1149" t="str">
        <f>_xlfn.XLOOKUP(tbl_Data[[#This Row],[Kundnr]],tbl_Kunder[Kundnr],tbl_Kunder[Region])</f>
        <v>Öst</v>
      </c>
      <c r="L1149" t="str">
        <f>_xlfn.XLOOKUP(tbl_Data[[#This Row],[Kundnr]],tbl_Kunder[Kundnr],tbl_Kunder[Kundansvarig])</f>
        <v>Manne Faktursson</v>
      </c>
    </row>
    <row r="1150" spans="1:12" x14ac:dyDescent="0.25">
      <c r="A1150" s="1">
        <v>45501</v>
      </c>
      <c r="B1150">
        <v>1003</v>
      </c>
      <c r="C1150" t="s">
        <v>10</v>
      </c>
      <c r="D1150" t="s">
        <v>7</v>
      </c>
      <c r="E1150" t="s">
        <v>12</v>
      </c>
      <c r="F1150">
        <v>18</v>
      </c>
      <c r="G1150" s="2">
        <v>18144</v>
      </c>
      <c r="H1150" s="2">
        <v>6192</v>
      </c>
      <c r="I1150" t="str">
        <f>_xlfn.XLOOKUP(tbl_Data[[#This Row],[Kundnr]],tbl_Kunder[Kundnr],tbl_Kunder[Kundnamn])</f>
        <v>Vårdia AB</v>
      </c>
      <c r="J1150" t="str">
        <f>_xlfn.XLOOKUP(tbl_Data[[#This Row],[Kundnr]],tbl_Kunder[Kundnr],tbl_Kunder[Kundkategori])</f>
        <v>Offentligt</v>
      </c>
      <c r="K1150" t="str">
        <f>_xlfn.XLOOKUP(tbl_Data[[#This Row],[Kundnr]],tbl_Kunder[Kundnr],tbl_Kunder[Region])</f>
        <v>Syd</v>
      </c>
      <c r="L1150" t="str">
        <f>_xlfn.XLOOKUP(tbl_Data[[#This Row],[Kundnr]],tbl_Kunder[Kundnr],tbl_Kunder[Kundansvarig])</f>
        <v>Clint Billton</v>
      </c>
    </row>
    <row r="1151" spans="1:12" x14ac:dyDescent="0.25">
      <c r="A1151" s="1">
        <v>45302</v>
      </c>
      <c r="B1151">
        <v>1009</v>
      </c>
      <c r="C1151" t="s">
        <v>21</v>
      </c>
      <c r="D1151" t="s">
        <v>7</v>
      </c>
      <c r="E1151" t="s">
        <v>16</v>
      </c>
      <c r="F1151">
        <v>16</v>
      </c>
      <c r="G1151" s="2">
        <v>16588.8</v>
      </c>
      <c r="H1151" s="2">
        <v>5580.7999999999993</v>
      </c>
      <c r="I1151" t="str">
        <f>_xlfn.XLOOKUP(tbl_Data[[#This Row],[Kundnr]],tbl_Kunder[Kundnr],tbl_Kunder[Kundnamn])</f>
        <v>Bollberga AB</v>
      </c>
      <c r="J1151" t="str">
        <f>_xlfn.XLOOKUP(tbl_Data[[#This Row],[Kundnr]],tbl_Kunder[Kundnr],tbl_Kunder[Kundkategori])</f>
        <v>Tillverkning</v>
      </c>
      <c r="K1151" t="str">
        <f>_xlfn.XLOOKUP(tbl_Data[[#This Row],[Kundnr]],tbl_Kunder[Kundnr],tbl_Kunder[Region])</f>
        <v>Öst</v>
      </c>
      <c r="L1151" t="str">
        <f>_xlfn.XLOOKUP(tbl_Data[[#This Row],[Kundnr]],tbl_Kunder[Kundnr],tbl_Kunder[Kundansvarig])</f>
        <v>Manne Faktursson</v>
      </c>
    </row>
    <row r="1152" spans="1:12" x14ac:dyDescent="0.25">
      <c r="A1152" s="1">
        <v>45055</v>
      </c>
      <c r="B1152">
        <v>1007</v>
      </c>
      <c r="C1152" t="s">
        <v>21</v>
      </c>
      <c r="D1152" t="s">
        <v>7</v>
      </c>
      <c r="E1152" t="s">
        <v>16</v>
      </c>
      <c r="F1152">
        <v>18</v>
      </c>
      <c r="G1152" s="2">
        <v>16524</v>
      </c>
      <c r="H1152" s="2">
        <v>4140</v>
      </c>
      <c r="I1152" t="str">
        <f>_xlfn.XLOOKUP(tbl_Data[[#This Row],[Kundnr]],tbl_Kunder[Kundnr],tbl_Kunder[Kundnamn])</f>
        <v>Rellaxion AB</v>
      </c>
      <c r="J1152" t="str">
        <f>_xlfn.XLOOKUP(tbl_Data[[#This Row],[Kundnr]],tbl_Kunder[Kundnr],tbl_Kunder[Kundkategori])</f>
        <v>Tillverkning</v>
      </c>
      <c r="K1152" t="str">
        <f>_xlfn.XLOOKUP(tbl_Data[[#This Row],[Kundnr]],tbl_Kunder[Kundnr],tbl_Kunder[Region])</f>
        <v>Väst</v>
      </c>
      <c r="L1152" t="str">
        <f>_xlfn.XLOOKUP(tbl_Data[[#This Row],[Kundnr]],tbl_Kunder[Kundnr],tbl_Kunder[Kundansvarig])</f>
        <v>Manne Faktursson</v>
      </c>
    </row>
    <row r="1153" spans="1:12" x14ac:dyDescent="0.25">
      <c r="A1153" s="1">
        <v>45108</v>
      </c>
      <c r="B1153">
        <v>1011</v>
      </c>
      <c r="C1153" t="s">
        <v>14</v>
      </c>
      <c r="D1153" t="s">
        <v>15</v>
      </c>
      <c r="E1153" t="s">
        <v>12</v>
      </c>
      <c r="F1153">
        <v>10</v>
      </c>
      <c r="G1153" s="2">
        <v>12672</v>
      </c>
      <c r="H1153" s="2">
        <v>5312</v>
      </c>
      <c r="I1153" t="str">
        <f>_xlfn.XLOOKUP(tbl_Data[[#This Row],[Kundnr]],tbl_Kunder[Kundnr],tbl_Kunder[Kundnamn])</f>
        <v>Skolia AB</v>
      </c>
      <c r="J1153" t="str">
        <f>_xlfn.XLOOKUP(tbl_Data[[#This Row],[Kundnr]],tbl_Kunder[Kundnr],tbl_Kunder[Kundkategori])</f>
        <v>Offentligt</v>
      </c>
      <c r="K1153" t="str">
        <f>_xlfn.XLOOKUP(tbl_Data[[#This Row],[Kundnr]],tbl_Kunder[Kundnr],tbl_Kunder[Region])</f>
        <v>Öst</v>
      </c>
      <c r="L1153" t="str">
        <f>_xlfn.XLOOKUP(tbl_Data[[#This Row],[Kundnr]],tbl_Kunder[Kundnr],tbl_Kunder[Kundansvarig])</f>
        <v>Clint Billton</v>
      </c>
    </row>
    <row r="1154" spans="1:12" x14ac:dyDescent="0.25">
      <c r="A1154" s="1">
        <v>45523</v>
      </c>
      <c r="B1154">
        <v>1005</v>
      </c>
      <c r="C1154" t="s">
        <v>21</v>
      </c>
      <c r="D1154" t="s">
        <v>7</v>
      </c>
      <c r="E1154" t="s">
        <v>8</v>
      </c>
      <c r="F1154">
        <v>14</v>
      </c>
      <c r="G1154" s="2">
        <v>15573.600000000002</v>
      </c>
      <c r="H1154" s="2">
        <v>5941.6000000000022</v>
      </c>
      <c r="I1154" t="str">
        <f>_xlfn.XLOOKUP(tbl_Data[[#This Row],[Kundnr]],tbl_Kunder[Kundnr],tbl_Kunder[Kundnamn])</f>
        <v>Prefolkia AB</v>
      </c>
      <c r="J1154" t="str">
        <f>_xlfn.XLOOKUP(tbl_Data[[#This Row],[Kundnr]],tbl_Kunder[Kundnr],tbl_Kunder[Kundkategori])</f>
        <v>IT- och telecom</v>
      </c>
      <c r="K1154" t="str">
        <f>_xlfn.XLOOKUP(tbl_Data[[#This Row],[Kundnr]],tbl_Kunder[Kundnr],tbl_Kunder[Region])</f>
        <v>Öst</v>
      </c>
      <c r="L1154" t="str">
        <f>_xlfn.XLOOKUP(tbl_Data[[#This Row],[Kundnr]],tbl_Kunder[Kundnr],tbl_Kunder[Kundansvarig])</f>
        <v>Mac Winson</v>
      </c>
    </row>
    <row r="1155" spans="1:12" x14ac:dyDescent="0.25">
      <c r="A1155" s="1">
        <v>45258</v>
      </c>
      <c r="B1155">
        <v>1009</v>
      </c>
      <c r="C1155" t="s">
        <v>10</v>
      </c>
      <c r="D1155" t="s">
        <v>7</v>
      </c>
      <c r="E1155" t="s">
        <v>16</v>
      </c>
      <c r="F1155">
        <v>18</v>
      </c>
      <c r="G1155" s="2">
        <v>16588.8</v>
      </c>
      <c r="H1155" s="2">
        <v>4636.7999999999993</v>
      </c>
      <c r="I1155" t="str">
        <f>_xlfn.XLOOKUP(tbl_Data[[#This Row],[Kundnr]],tbl_Kunder[Kundnr],tbl_Kunder[Kundnamn])</f>
        <v>Bollberga AB</v>
      </c>
      <c r="J1155" t="str">
        <f>_xlfn.XLOOKUP(tbl_Data[[#This Row],[Kundnr]],tbl_Kunder[Kundnr],tbl_Kunder[Kundkategori])</f>
        <v>Tillverkning</v>
      </c>
      <c r="K1155" t="str">
        <f>_xlfn.XLOOKUP(tbl_Data[[#This Row],[Kundnr]],tbl_Kunder[Kundnr],tbl_Kunder[Region])</f>
        <v>Öst</v>
      </c>
      <c r="L1155" t="str">
        <f>_xlfn.XLOOKUP(tbl_Data[[#This Row],[Kundnr]],tbl_Kunder[Kundnr],tbl_Kunder[Kundansvarig])</f>
        <v>Manne Faktursson</v>
      </c>
    </row>
    <row r="1156" spans="1:12" x14ac:dyDescent="0.25">
      <c r="A1156" s="1">
        <v>45473</v>
      </c>
      <c r="B1156">
        <v>1001</v>
      </c>
      <c r="C1156" t="s">
        <v>14</v>
      </c>
      <c r="D1156" t="s">
        <v>15</v>
      </c>
      <c r="E1156" t="s">
        <v>8</v>
      </c>
      <c r="F1156">
        <v>14</v>
      </c>
      <c r="G1156" s="2">
        <v>18995.200000000004</v>
      </c>
      <c r="H1156" s="2">
        <v>8691.2000000000044</v>
      </c>
      <c r="I1156" t="str">
        <f>_xlfn.XLOOKUP(tbl_Data[[#This Row],[Kundnr]],tbl_Kunder[Kundnr],tbl_Kunder[Kundnamn])</f>
        <v>Telefonera Mera AB</v>
      </c>
      <c r="J1156" t="str">
        <f>_xlfn.XLOOKUP(tbl_Data[[#This Row],[Kundnr]],tbl_Kunder[Kundnr],tbl_Kunder[Kundkategori])</f>
        <v>IT- och telecom</v>
      </c>
      <c r="K1156" t="str">
        <f>_xlfn.XLOOKUP(tbl_Data[[#This Row],[Kundnr]],tbl_Kunder[Kundnr],tbl_Kunder[Region])</f>
        <v>Väst</v>
      </c>
      <c r="L1156" t="str">
        <f>_xlfn.XLOOKUP(tbl_Data[[#This Row],[Kundnr]],tbl_Kunder[Kundnr],tbl_Kunder[Kundansvarig])</f>
        <v>Mac Winson</v>
      </c>
    </row>
    <row r="1157" spans="1:12" x14ac:dyDescent="0.25">
      <c r="A1157" s="1">
        <v>45416</v>
      </c>
      <c r="B1157">
        <v>1007</v>
      </c>
      <c r="C1157" t="s">
        <v>23</v>
      </c>
      <c r="D1157" t="s">
        <v>15</v>
      </c>
      <c r="E1157" t="s">
        <v>16</v>
      </c>
      <c r="F1157">
        <v>6</v>
      </c>
      <c r="G1157" s="2">
        <v>7140</v>
      </c>
      <c r="H1157" s="2">
        <v>2580</v>
      </c>
      <c r="I1157" t="str">
        <f>_xlfn.XLOOKUP(tbl_Data[[#This Row],[Kundnr]],tbl_Kunder[Kundnr],tbl_Kunder[Kundnamn])</f>
        <v>Rellaxion AB</v>
      </c>
      <c r="J1157" t="str">
        <f>_xlfn.XLOOKUP(tbl_Data[[#This Row],[Kundnr]],tbl_Kunder[Kundnr],tbl_Kunder[Kundkategori])</f>
        <v>Tillverkning</v>
      </c>
      <c r="K1157" t="str">
        <f>_xlfn.XLOOKUP(tbl_Data[[#This Row],[Kundnr]],tbl_Kunder[Kundnr],tbl_Kunder[Region])</f>
        <v>Väst</v>
      </c>
      <c r="L1157" t="str">
        <f>_xlfn.XLOOKUP(tbl_Data[[#This Row],[Kundnr]],tbl_Kunder[Kundnr],tbl_Kunder[Kundansvarig])</f>
        <v>Manne Faktursson</v>
      </c>
    </row>
    <row r="1158" spans="1:12" x14ac:dyDescent="0.25">
      <c r="A1158" s="1">
        <v>45245</v>
      </c>
      <c r="B1158">
        <v>1007</v>
      </c>
      <c r="C1158" t="s">
        <v>20</v>
      </c>
      <c r="D1158" t="s">
        <v>15</v>
      </c>
      <c r="E1158" t="s">
        <v>16</v>
      </c>
      <c r="F1158">
        <v>18</v>
      </c>
      <c r="G1158" s="2">
        <v>23868</v>
      </c>
      <c r="H1158" s="2">
        <v>8604</v>
      </c>
      <c r="I1158" t="str">
        <f>_xlfn.XLOOKUP(tbl_Data[[#This Row],[Kundnr]],tbl_Kunder[Kundnr],tbl_Kunder[Kundnamn])</f>
        <v>Rellaxion AB</v>
      </c>
      <c r="J1158" t="str">
        <f>_xlfn.XLOOKUP(tbl_Data[[#This Row],[Kundnr]],tbl_Kunder[Kundnr],tbl_Kunder[Kundkategori])</f>
        <v>Tillverkning</v>
      </c>
      <c r="K1158" t="str">
        <f>_xlfn.XLOOKUP(tbl_Data[[#This Row],[Kundnr]],tbl_Kunder[Kundnr],tbl_Kunder[Region])</f>
        <v>Väst</v>
      </c>
      <c r="L1158" t="str">
        <f>_xlfn.XLOOKUP(tbl_Data[[#This Row],[Kundnr]],tbl_Kunder[Kundnr],tbl_Kunder[Kundansvarig])</f>
        <v>Manne Faktursson</v>
      </c>
    </row>
    <row r="1159" spans="1:12" x14ac:dyDescent="0.25">
      <c r="A1159" s="1">
        <v>45184</v>
      </c>
      <c r="B1159">
        <v>1005</v>
      </c>
      <c r="C1159" t="s">
        <v>10</v>
      </c>
      <c r="D1159" t="s">
        <v>7</v>
      </c>
      <c r="E1159" t="s">
        <v>8</v>
      </c>
      <c r="F1159">
        <v>13</v>
      </c>
      <c r="G1159" s="2">
        <v>12854.400000000001</v>
      </c>
      <c r="H1159" s="2">
        <v>4222.4000000000015</v>
      </c>
      <c r="I1159" t="str">
        <f>_xlfn.XLOOKUP(tbl_Data[[#This Row],[Kundnr]],tbl_Kunder[Kundnr],tbl_Kunder[Kundnamn])</f>
        <v>Prefolkia AB</v>
      </c>
      <c r="J1159" t="str">
        <f>_xlfn.XLOOKUP(tbl_Data[[#This Row],[Kundnr]],tbl_Kunder[Kundnr],tbl_Kunder[Kundkategori])</f>
        <v>IT- och telecom</v>
      </c>
      <c r="K1159" t="str">
        <f>_xlfn.XLOOKUP(tbl_Data[[#This Row],[Kundnr]],tbl_Kunder[Kundnr],tbl_Kunder[Region])</f>
        <v>Öst</v>
      </c>
      <c r="L1159" t="str">
        <f>_xlfn.XLOOKUP(tbl_Data[[#This Row],[Kundnr]],tbl_Kunder[Kundnr],tbl_Kunder[Kundansvarig])</f>
        <v>Mac Winson</v>
      </c>
    </row>
    <row r="1160" spans="1:12" x14ac:dyDescent="0.25">
      <c r="A1160" s="1">
        <v>45268</v>
      </c>
      <c r="B1160">
        <v>1001</v>
      </c>
      <c r="C1160" t="s">
        <v>10</v>
      </c>
      <c r="D1160" t="s">
        <v>7</v>
      </c>
      <c r="E1160" t="s">
        <v>8</v>
      </c>
      <c r="F1160">
        <v>10</v>
      </c>
      <c r="G1160" s="2">
        <v>10176</v>
      </c>
      <c r="H1160" s="2">
        <v>3536</v>
      </c>
      <c r="I1160" t="str">
        <f>_xlfn.XLOOKUP(tbl_Data[[#This Row],[Kundnr]],tbl_Kunder[Kundnr],tbl_Kunder[Kundnamn])</f>
        <v>Telefonera Mera AB</v>
      </c>
      <c r="J1160" t="str">
        <f>_xlfn.XLOOKUP(tbl_Data[[#This Row],[Kundnr]],tbl_Kunder[Kundnr],tbl_Kunder[Kundkategori])</f>
        <v>IT- och telecom</v>
      </c>
      <c r="K1160" t="str">
        <f>_xlfn.XLOOKUP(tbl_Data[[#This Row],[Kundnr]],tbl_Kunder[Kundnr],tbl_Kunder[Region])</f>
        <v>Väst</v>
      </c>
      <c r="L1160" t="str">
        <f>_xlfn.XLOOKUP(tbl_Data[[#This Row],[Kundnr]],tbl_Kunder[Kundnr],tbl_Kunder[Kundansvarig])</f>
        <v>Mac Winson</v>
      </c>
    </row>
    <row r="1161" spans="1:12" x14ac:dyDescent="0.25">
      <c r="A1161" s="1">
        <v>45576</v>
      </c>
      <c r="B1161">
        <v>1004</v>
      </c>
      <c r="C1161" t="s">
        <v>14</v>
      </c>
      <c r="D1161" t="s">
        <v>15</v>
      </c>
      <c r="E1161" t="s">
        <v>16</v>
      </c>
      <c r="F1161">
        <v>15</v>
      </c>
      <c r="G1161" s="2">
        <v>21120</v>
      </c>
      <c r="H1161" s="2">
        <v>10080</v>
      </c>
      <c r="I1161" t="str">
        <f>_xlfn.XLOOKUP(tbl_Data[[#This Row],[Kundnr]],tbl_Kunder[Kundnr],tbl_Kunder[Kundnamn])</f>
        <v>Mellerix AB</v>
      </c>
      <c r="J1161" t="str">
        <f>_xlfn.XLOOKUP(tbl_Data[[#This Row],[Kundnr]],tbl_Kunder[Kundnr],tbl_Kunder[Kundkategori])</f>
        <v>Tillverkning</v>
      </c>
      <c r="K1161" t="str">
        <f>_xlfn.XLOOKUP(tbl_Data[[#This Row],[Kundnr]],tbl_Kunder[Kundnr],tbl_Kunder[Region])</f>
        <v>Syd</v>
      </c>
      <c r="L1161" t="str">
        <f>_xlfn.XLOOKUP(tbl_Data[[#This Row],[Kundnr]],tbl_Kunder[Kundnr],tbl_Kunder[Kundansvarig])</f>
        <v>Manne Faktursson</v>
      </c>
    </row>
    <row r="1162" spans="1:12" x14ac:dyDescent="0.25">
      <c r="A1162" s="1">
        <v>45552</v>
      </c>
      <c r="B1162">
        <v>1010</v>
      </c>
      <c r="C1162" t="s">
        <v>6</v>
      </c>
      <c r="D1162" t="s">
        <v>7</v>
      </c>
      <c r="E1162" t="s">
        <v>17</v>
      </c>
      <c r="F1162">
        <v>12</v>
      </c>
      <c r="G1162" s="2">
        <v>11755.2</v>
      </c>
      <c r="H1162" s="2">
        <v>4555.2000000000007</v>
      </c>
      <c r="I1162" t="str">
        <f>_xlfn.XLOOKUP(tbl_Data[[#This Row],[Kundnr]],tbl_Kunder[Kundnr],tbl_Kunder[Kundnamn])</f>
        <v>Trollerilådan AB</v>
      </c>
      <c r="J1162" t="str">
        <f>_xlfn.XLOOKUP(tbl_Data[[#This Row],[Kundnr]],tbl_Kunder[Kundnr],tbl_Kunder[Kundkategori])</f>
        <v>Livsmedel</v>
      </c>
      <c r="K1162" t="str">
        <f>_xlfn.XLOOKUP(tbl_Data[[#This Row],[Kundnr]],tbl_Kunder[Kundnr],tbl_Kunder[Region])</f>
        <v>Syd</v>
      </c>
      <c r="L1162" t="str">
        <f>_xlfn.XLOOKUP(tbl_Data[[#This Row],[Kundnr]],tbl_Kunder[Kundnr],tbl_Kunder[Kundansvarig])</f>
        <v>Malte Svensson</v>
      </c>
    </row>
    <row r="1163" spans="1:12" x14ac:dyDescent="0.25">
      <c r="A1163" s="1">
        <v>45062</v>
      </c>
      <c r="B1163">
        <v>1001</v>
      </c>
      <c r="C1163" t="s">
        <v>19</v>
      </c>
      <c r="D1163" t="s">
        <v>7</v>
      </c>
      <c r="E1163" t="s">
        <v>8</v>
      </c>
      <c r="F1163">
        <v>7</v>
      </c>
      <c r="G1163" s="2">
        <v>8607.2000000000007</v>
      </c>
      <c r="H1163" s="2">
        <v>3847.2000000000007</v>
      </c>
      <c r="I1163" t="str">
        <f>_xlfn.XLOOKUP(tbl_Data[[#This Row],[Kundnr]],tbl_Kunder[Kundnr],tbl_Kunder[Kundnamn])</f>
        <v>Telefonera Mera AB</v>
      </c>
      <c r="J1163" t="str">
        <f>_xlfn.XLOOKUP(tbl_Data[[#This Row],[Kundnr]],tbl_Kunder[Kundnr],tbl_Kunder[Kundkategori])</f>
        <v>IT- och telecom</v>
      </c>
      <c r="K1163" t="str">
        <f>_xlfn.XLOOKUP(tbl_Data[[#This Row],[Kundnr]],tbl_Kunder[Kundnr],tbl_Kunder[Region])</f>
        <v>Väst</v>
      </c>
      <c r="L1163" t="str">
        <f>_xlfn.XLOOKUP(tbl_Data[[#This Row],[Kundnr]],tbl_Kunder[Kundnr],tbl_Kunder[Kundansvarig])</f>
        <v>Mac Winson</v>
      </c>
    </row>
    <row r="1164" spans="1:12" x14ac:dyDescent="0.25">
      <c r="A1164" s="1">
        <v>45310</v>
      </c>
      <c r="B1164">
        <v>1001</v>
      </c>
      <c r="C1164" t="s">
        <v>14</v>
      </c>
      <c r="D1164" t="s">
        <v>15</v>
      </c>
      <c r="E1164" t="s">
        <v>8</v>
      </c>
      <c r="F1164">
        <v>19</v>
      </c>
      <c r="G1164" s="2">
        <v>25779.200000000004</v>
      </c>
      <c r="H1164" s="2">
        <v>11795.200000000004</v>
      </c>
      <c r="I1164" t="str">
        <f>_xlfn.XLOOKUP(tbl_Data[[#This Row],[Kundnr]],tbl_Kunder[Kundnr],tbl_Kunder[Kundnamn])</f>
        <v>Telefonera Mera AB</v>
      </c>
      <c r="J1164" t="str">
        <f>_xlfn.XLOOKUP(tbl_Data[[#This Row],[Kundnr]],tbl_Kunder[Kundnr],tbl_Kunder[Kundkategori])</f>
        <v>IT- och telecom</v>
      </c>
      <c r="K1164" t="str">
        <f>_xlfn.XLOOKUP(tbl_Data[[#This Row],[Kundnr]],tbl_Kunder[Kundnr],tbl_Kunder[Region])</f>
        <v>Väst</v>
      </c>
      <c r="L1164" t="str">
        <f>_xlfn.XLOOKUP(tbl_Data[[#This Row],[Kundnr]],tbl_Kunder[Kundnr],tbl_Kunder[Kundansvarig])</f>
        <v>Mac Winson</v>
      </c>
    </row>
    <row r="1165" spans="1:12" x14ac:dyDescent="0.25">
      <c r="A1165" s="1">
        <v>45469</v>
      </c>
      <c r="B1165">
        <v>1011</v>
      </c>
      <c r="C1165" t="s">
        <v>21</v>
      </c>
      <c r="D1165" t="s">
        <v>7</v>
      </c>
      <c r="E1165" t="s">
        <v>12</v>
      </c>
      <c r="F1165">
        <v>8</v>
      </c>
      <c r="G1165" s="2">
        <v>8553.6</v>
      </c>
      <c r="H1165" s="2">
        <v>3049.6000000000004</v>
      </c>
      <c r="I1165" t="str">
        <f>_xlfn.XLOOKUP(tbl_Data[[#This Row],[Kundnr]],tbl_Kunder[Kundnr],tbl_Kunder[Kundnamn])</f>
        <v>Skolia AB</v>
      </c>
      <c r="J1165" t="str">
        <f>_xlfn.XLOOKUP(tbl_Data[[#This Row],[Kundnr]],tbl_Kunder[Kundnr],tbl_Kunder[Kundkategori])</f>
        <v>Offentligt</v>
      </c>
      <c r="K1165" t="str">
        <f>_xlfn.XLOOKUP(tbl_Data[[#This Row],[Kundnr]],tbl_Kunder[Kundnr],tbl_Kunder[Region])</f>
        <v>Öst</v>
      </c>
      <c r="L1165" t="str">
        <f>_xlfn.XLOOKUP(tbl_Data[[#This Row],[Kundnr]],tbl_Kunder[Kundnr],tbl_Kunder[Kundansvarig])</f>
        <v>Clint Billton</v>
      </c>
    </row>
    <row r="1166" spans="1:12" x14ac:dyDescent="0.25">
      <c r="A1166" s="1">
        <v>45342</v>
      </c>
      <c r="B1166">
        <v>1004</v>
      </c>
      <c r="C1166" t="s">
        <v>10</v>
      </c>
      <c r="D1166" t="s">
        <v>7</v>
      </c>
      <c r="E1166" t="s">
        <v>16</v>
      </c>
      <c r="F1166">
        <v>18</v>
      </c>
      <c r="G1166" s="2">
        <v>19008</v>
      </c>
      <c r="H1166" s="2">
        <v>7056</v>
      </c>
      <c r="I1166" t="str">
        <f>_xlfn.XLOOKUP(tbl_Data[[#This Row],[Kundnr]],tbl_Kunder[Kundnr],tbl_Kunder[Kundnamn])</f>
        <v>Mellerix AB</v>
      </c>
      <c r="J1166" t="str">
        <f>_xlfn.XLOOKUP(tbl_Data[[#This Row],[Kundnr]],tbl_Kunder[Kundnr],tbl_Kunder[Kundkategori])</f>
        <v>Tillverkning</v>
      </c>
      <c r="K1166" t="str">
        <f>_xlfn.XLOOKUP(tbl_Data[[#This Row],[Kundnr]],tbl_Kunder[Kundnr],tbl_Kunder[Region])</f>
        <v>Syd</v>
      </c>
      <c r="L1166" t="str">
        <f>_xlfn.XLOOKUP(tbl_Data[[#This Row],[Kundnr]],tbl_Kunder[Kundnr],tbl_Kunder[Kundansvarig])</f>
        <v>Manne Faktursson</v>
      </c>
    </row>
    <row r="1167" spans="1:12" x14ac:dyDescent="0.25">
      <c r="A1167" s="1">
        <v>45567</v>
      </c>
      <c r="B1167">
        <v>1004</v>
      </c>
      <c r="C1167" t="s">
        <v>10</v>
      </c>
      <c r="D1167" t="s">
        <v>7</v>
      </c>
      <c r="E1167" t="s">
        <v>16</v>
      </c>
      <c r="F1167">
        <v>29</v>
      </c>
      <c r="G1167" s="2">
        <v>30624</v>
      </c>
      <c r="H1167" s="2">
        <v>11368</v>
      </c>
      <c r="I1167" t="str">
        <f>_xlfn.XLOOKUP(tbl_Data[[#This Row],[Kundnr]],tbl_Kunder[Kundnr],tbl_Kunder[Kundnamn])</f>
        <v>Mellerix AB</v>
      </c>
      <c r="J1167" t="str">
        <f>_xlfn.XLOOKUP(tbl_Data[[#This Row],[Kundnr]],tbl_Kunder[Kundnr],tbl_Kunder[Kundkategori])</f>
        <v>Tillverkning</v>
      </c>
      <c r="K1167" t="str">
        <f>_xlfn.XLOOKUP(tbl_Data[[#This Row],[Kundnr]],tbl_Kunder[Kundnr],tbl_Kunder[Region])</f>
        <v>Syd</v>
      </c>
      <c r="L1167" t="str">
        <f>_xlfn.XLOOKUP(tbl_Data[[#This Row],[Kundnr]],tbl_Kunder[Kundnr],tbl_Kunder[Kundansvarig])</f>
        <v>Manne Faktursson</v>
      </c>
    </row>
    <row r="1168" spans="1:12" x14ac:dyDescent="0.25">
      <c r="A1168" s="1">
        <v>45647</v>
      </c>
      <c r="B1168">
        <v>1008</v>
      </c>
      <c r="C1168" t="s">
        <v>20</v>
      </c>
      <c r="D1168" t="s">
        <v>15</v>
      </c>
      <c r="E1168" t="s">
        <v>17</v>
      </c>
      <c r="F1168">
        <v>17</v>
      </c>
      <c r="G1168" s="2">
        <v>26520</v>
      </c>
      <c r="H1168" s="2">
        <v>12104</v>
      </c>
      <c r="I1168" t="str">
        <f>_xlfn.XLOOKUP(tbl_Data[[#This Row],[Kundnr]],tbl_Kunder[Kundnr],tbl_Kunder[Kundnamn])</f>
        <v>Rödtand AB</v>
      </c>
      <c r="J1168" t="str">
        <f>_xlfn.XLOOKUP(tbl_Data[[#This Row],[Kundnr]],tbl_Kunder[Kundnr],tbl_Kunder[Kundkategori])</f>
        <v>Livsmedel</v>
      </c>
      <c r="K1168" t="str">
        <f>_xlfn.XLOOKUP(tbl_Data[[#This Row],[Kundnr]],tbl_Kunder[Kundnr],tbl_Kunder[Region])</f>
        <v>Väst</v>
      </c>
      <c r="L1168" t="str">
        <f>_xlfn.XLOOKUP(tbl_Data[[#This Row],[Kundnr]],tbl_Kunder[Kundnr],tbl_Kunder[Kundansvarig])</f>
        <v>Malte Svensson</v>
      </c>
    </row>
    <row r="1169" spans="1:12" x14ac:dyDescent="0.25">
      <c r="A1169" s="1">
        <v>45342</v>
      </c>
      <c r="B1169">
        <v>1001</v>
      </c>
      <c r="C1169" t="s">
        <v>10</v>
      </c>
      <c r="D1169" t="s">
        <v>7</v>
      </c>
      <c r="E1169" t="s">
        <v>8</v>
      </c>
      <c r="F1169">
        <v>13</v>
      </c>
      <c r="G1169" s="2">
        <v>13228.800000000001</v>
      </c>
      <c r="H1169" s="2">
        <v>4596.8000000000011</v>
      </c>
      <c r="I1169" t="str">
        <f>_xlfn.XLOOKUP(tbl_Data[[#This Row],[Kundnr]],tbl_Kunder[Kundnr],tbl_Kunder[Kundnamn])</f>
        <v>Telefonera Mera AB</v>
      </c>
      <c r="J1169" t="str">
        <f>_xlfn.XLOOKUP(tbl_Data[[#This Row],[Kundnr]],tbl_Kunder[Kundnr],tbl_Kunder[Kundkategori])</f>
        <v>IT- och telecom</v>
      </c>
      <c r="K1169" t="str">
        <f>_xlfn.XLOOKUP(tbl_Data[[#This Row],[Kundnr]],tbl_Kunder[Kundnr],tbl_Kunder[Region])</f>
        <v>Väst</v>
      </c>
      <c r="L1169" t="str">
        <f>_xlfn.XLOOKUP(tbl_Data[[#This Row],[Kundnr]],tbl_Kunder[Kundnr],tbl_Kunder[Kundansvarig])</f>
        <v>Mac Winson</v>
      </c>
    </row>
    <row r="1170" spans="1:12" x14ac:dyDescent="0.25">
      <c r="A1170" s="1">
        <v>45551</v>
      </c>
      <c r="B1170">
        <v>1010</v>
      </c>
      <c r="C1170" t="s">
        <v>14</v>
      </c>
      <c r="D1170" t="s">
        <v>15</v>
      </c>
      <c r="E1170" t="s">
        <v>17</v>
      </c>
      <c r="F1170">
        <v>28</v>
      </c>
      <c r="G1170" s="2">
        <v>28313.600000000002</v>
      </c>
      <c r="H1170" s="2">
        <v>7705.6000000000022</v>
      </c>
      <c r="I1170" t="str">
        <f>_xlfn.XLOOKUP(tbl_Data[[#This Row],[Kundnr]],tbl_Kunder[Kundnr],tbl_Kunder[Kundnamn])</f>
        <v>Trollerilådan AB</v>
      </c>
      <c r="J1170" t="str">
        <f>_xlfn.XLOOKUP(tbl_Data[[#This Row],[Kundnr]],tbl_Kunder[Kundnr],tbl_Kunder[Kundkategori])</f>
        <v>Livsmedel</v>
      </c>
      <c r="K1170" t="str">
        <f>_xlfn.XLOOKUP(tbl_Data[[#This Row],[Kundnr]],tbl_Kunder[Kundnr],tbl_Kunder[Region])</f>
        <v>Syd</v>
      </c>
      <c r="L1170" t="str">
        <f>_xlfn.XLOOKUP(tbl_Data[[#This Row],[Kundnr]],tbl_Kunder[Kundnr],tbl_Kunder[Kundansvarig])</f>
        <v>Malte Svensson</v>
      </c>
    </row>
    <row r="1171" spans="1:12" x14ac:dyDescent="0.25">
      <c r="A1171" s="1">
        <v>45468</v>
      </c>
      <c r="B1171">
        <v>1001</v>
      </c>
      <c r="C1171" t="s">
        <v>10</v>
      </c>
      <c r="D1171" t="s">
        <v>7</v>
      </c>
      <c r="E1171" t="s">
        <v>8</v>
      </c>
      <c r="F1171">
        <v>9</v>
      </c>
      <c r="G1171" s="2">
        <v>9158.4</v>
      </c>
      <c r="H1171" s="2">
        <v>3182.3999999999996</v>
      </c>
      <c r="I1171" t="str">
        <f>_xlfn.XLOOKUP(tbl_Data[[#This Row],[Kundnr]],tbl_Kunder[Kundnr],tbl_Kunder[Kundnamn])</f>
        <v>Telefonera Mera AB</v>
      </c>
      <c r="J1171" t="str">
        <f>_xlfn.XLOOKUP(tbl_Data[[#This Row],[Kundnr]],tbl_Kunder[Kundnr],tbl_Kunder[Kundkategori])</f>
        <v>IT- och telecom</v>
      </c>
      <c r="K1171" t="str">
        <f>_xlfn.XLOOKUP(tbl_Data[[#This Row],[Kundnr]],tbl_Kunder[Kundnr],tbl_Kunder[Region])</f>
        <v>Väst</v>
      </c>
      <c r="L1171" t="str">
        <f>_xlfn.XLOOKUP(tbl_Data[[#This Row],[Kundnr]],tbl_Kunder[Kundnr],tbl_Kunder[Kundansvarig])</f>
        <v>Mac Winson</v>
      </c>
    </row>
    <row r="1172" spans="1:12" x14ac:dyDescent="0.25">
      <c r="A1172" s="1">
        <v>45170</v>
      </c>
      <c r="B1172">
        <v>1011</v>
      </c>
      <c r="C1172" t="s">
        <v>14</v>
      </c>
      <c r="D1172" t="s">
        <v>15</v>
      </c>
      <c r="E1172" t="s">
        <v>12</v>
      </c>
      <c r="F1172">
        <v>13</v>
      </c>
      <c r="G1172" s="2">
        <v>16473.600000000002</v>
      </c>
      <c r="H1172" s="2">
        <v>6905.6000000000022</v>
      </c>
      <c r="I1172" t="str">
        <f>_xlfn.XLOOKUP(tbl_Data[[#This Row],[Kundnr]],tbl_Kunder[Kundnr],tbl_Kunder[Kundnamn])</f>
        <v>Skolia AB</v>
      </c>
      <c r="J1172" t="str">
        <f>_xlfn.XLOOKUP(tbl_Data[[#This Row],[Kundnr]],tbl_Kunder[Kundnr],tbl_Kunder[Kundkategori])</f>
        <v>Offentligt</v>
      </c>
      <c r="K1172" t="str">
        <f>_xlfn.XLOOKUP(tbl_Data[[#This Row],[Kundnr]],tbl_Kunder[Kundnr],tbl_Kunder[Region])</f>
        <v>Öst</v>
      </c>
      <c r="L1172" t="str">
        <f>_xlfn.XLOOKUP(tbl_Data[[#This Row],[Kundnr]],tbl_Kunder[Kundnr],tbl_Kunder[Kundansvarig])</f>
        <v>Clint Billton</v>
      </c>
    </row>
    <row r="1173" spans="1:12" x14ac:dyDescent="0.25">
      <c r="A1173" s="1">
        <v>45615</v>
      </c>
      <c r="B1173">
        <v>1011</v>
      </c>
      <c r="C1173" t="s">
        <v>10</v>
      </c>
      <c r="D1173" t="s">
        <v>7</v>
      </c>
      <c r="E1173" t="s">
        <v>12</v>
      </c>
      <c r="F1173">
        <v>9</v>
      </c>
      <c r="G1173" s="2">
        <v>8553.6</v>
      </c>
      <c r="H1173" s="2">
        <v>2577.6000000000004</v>
      </c>
      <c r="I1173" t="str">
        <f>_xlfn.XLOOKUP(tbl_Data[[#This Row],[Kundnr]],tbl_Kunder[Kundnr],tbl_Kunder[Kundnamn])</f>
        <v>Skolia AB</v>
      </c>
      <c r="J1173" t="str">
        <f>_xlfn.XLOOKUP(tbl_Data[[#This Row],[Kundnr]],tbl_Kunder[Kundnr],tbl_Kunder[Kundkategori])</f>
        <v>Offentligt</v>
      </c>
      <c r="K1173" t="str">
        <f>_xlfn.XLOOKUP(tbl_Data[[#This Row],[Kundnr]],tbl_Kunder[Kundnr],tbl_Kunder[Region])</f>
        <v>Öst</v>
      </c>
      <c r="L1173" t="str">
        <f>_xlfn.XLOOKUP(tbl_Data[[#This Row],[Kundnr]],tbl_Kunder[Kundnr],tbl_Kunder[Kundansvarig])</f>
        <v>Clint Billton</v>
      </c>
    </row>
    <row r="1174" spans="1:12" x14ac:dyDescent="0.25">
      <c r="A1174" s="1">
        <v>45193</v>
      </c>
      <c r="B1174">
        <v>1004</v>
      </c>
      <c r="C1174" t="s">
        <v>14</v>
      </c>
      <c r="D1174" t="s">
        <v>15</v>
      </c>
      <c r="E1174" t="s">
        <v>16</v>
      </c>
      <c r="F1174">
        <v>5</v>
      </c>
      <c r="G1174" s="2">
        <v>7040</v>
      </c>
      <c r="H1174" s="2">
        <v>3360</v>
      </c>
      <c r="I1174" t="str">
        <f>_xlfn.XLOOKUP(tbl_Data[[#This Row],[Kundnr]],tbl_Kunder[Kundnr],tbl_Kunder[Kundnamn])</f>
        <v>Mellerix AB</v>
      </c>
      <c r="J1174" t="str">
        <f>_xlfn.XLOOKUP(tbl_Data[[#This Row],[Kundnr]],tbl_Kunder[Kundnr],tbl_Kunder[Kundkategori])</f>
        <v>Tillverkning</v>
      </c>
      <c r="K1174" t="str">
        <f>_xlfn.XLOOKUP(tbl_Data[[#This Row],[Kundnr]],tbl_Kunder[Kundnr],tbl_Kunder[Region])</f>
        <v>Syd</v>
      </c>
      <c r="L1174" t="str">
        <f>_xlfn.XLOOKUP(tbl_Data[[#This Row],[Kundnr]],tbl_Kunder[Kundnr],tbl_Kunder[Kundansvarig])</f>
        <v>Manne Faktursson</v>
      </c>
    </row>
    <row r="1175" spans="1:12" x14ac:dyDescent="0.25">
      <c r="A1175" s="1">
        <v>45170</v>
      </c>
      <c r="B1175">
        <v>1001</v>
      </c>
      <c r="C1175" t="s">
        <v>10</v>
      </c>
      <c r="D1175" t="s">
        <v>7</v>
      </c>
      <c r="E1175" t="s">
        <v>8</v>
      </c>
      <c r="F1175">
        <v>26</v>
      </c>
      <c r="G1175" s="2">
        <v>26457.600000000002</v>
      </c>
      <c r="H1175" s="2">
        <v>9193.6000000000022</v>
      </c>
      <c r="I1175" t="str">
        <f>_xlfn.XLOOKUP(tbl_Data[[#This Row],[Kundnr]],tbl_Kunder[Kundnr],tbl_Kunder[Kundnamn])</f>
        <v>Telefonera Mera AB</v>
      </c>
      <c r="J1175" t="str">
        <f>_xlfn.XLOOKUP(tbl_Data[[#This Row],[Kundnr]],tbl_Kunder[Kundnr],tbl_Kunder[Kundkategori])</f>
        <v>IT- och telecom</v>
      </c>
      <c r="K1175" t="str">
        <f>_xlfn.XLOOKUP(tbl_Data[[#This Row],[Kundnr]],tbl_Kunder[Kundnr],tbl_Kunder[Region])</f>
        <v>Väst</v>
      </c>
      <c r="L1175" t="str">
        <f>_xlfn.XLOOKUP(tbl_Data[[#This Row],[Kundnr]],tbl_Kunder[Kundnr],tbl_Kunder[Kundansvarig])</f>
        <v>Mac Winson</v>
      </c>
    </row>
    <row r="1176" spans="1:12" x14ac:dyDescent="0.25">
      <c r="A1176" s="1">
        <v>45369</v>
      </c>
      <c r="B1176">
        <v>1004</v>
      </c>
      <c r="C1176" t="s">
        <v>20</v>
      </c>
      <c r="D1176" t="s">
        <v>15</v>
      </c>
      <c r="E1176" t="s">
        <v>16</v>
      </c>
      <c r="F1176">
        <v>28</v>
      </c>
      <c r="G1176" s="2">
        <v>48048.000000000007</v>
      </c>
      <c r="H1176" s="2">
        <v>24304.000000000007</v>
      </c>
      <c r="I1176" t="str">
        <f>_xlfn.XLOOKUP(tbl_Data[[#This Row],[Kundnr]],tbl_Kunder[Kundnr],tbl_Kunder[Kundnamn])</f>
        <v>Mellerix AB</v>
      </c>
      <c r="J1176" t="str">
        <f>_xlfn.XLOOKUP(tbl_Data[[#This Row],[Kundnr]],tbl_Kunder[Kundnr],tbl_Kunder[Kundkategori])</f>
        <v>Tillverkning</v>
      </c>
      <c r="K1176" t="str">
        <f>_xlfn.XLOOKUP(tbl_Data[[#This Row],[Kundnr]],tbl_Kunder[Kundnr],tbl_Kunder[Region])</f>
        <v>Syd</v>
      </c>
      <c r="L1176" t="str">
        <f>_xlfn.XLOOKUP(tbl_Data[[#This Row],[Kundnr]],tbl_Kunder[Kundnr],tbl_Kunder[Kundansvarig])</f>
        <v>Manne Faktursson</v>
      </c>
    </row>
    <row r="1177" spans="1:12" x14ac:dyDescent="0.25">
      <c r="A1177" s="1">
        <v>45162</v>
      </c>
      <c r="B1177">
        <v>1003</v>
      </c>
      <c r="C1177" t="s">
        <v>21</v>
      </c>
      <c r="D1177" t="s">
        <v>7</v>
      </c>
      <c r="E1177" t="s">
        <v>12</v>
      </c>
      <c r="F1177">
        <v>22</v>
      </c>
      <c r="G1177" s="2">
        <v>24948</v>
      </c>
      <c r="H1177" s="2">
        <v>9812</v>
      </c>
      <c r="I1177" t="str">
        <f>_xlfn.XLOOKUP(tbl_Data[[#This Row],[Kundnr]],tbl_Kunder[Kundnr],tbl_Kunder[Kundnamn])</f>
        <v>Vårdia AB</v>
      </c>
      <c r="J1177" t="str">
        <f>_xlfn.XLOOKUP(tbl_Data[[#This Row],[Kundnr]],tbl_Kunder[Kundnr],tbl_Kunder[Kundkategori])</f>
        <v>Offentligt</v>
      </c>
      <c r="K1177" t="str">
        <f>_xlfn.XLOOKUP(tbl_Data[[#This Row],[Kundnr]],tbl_Kunder[Kundnr],tbl_Kunder[Region])</f>
        <v>Syd</v>
      </c>
      <c r="L1177" t="str">
        <f>_xlfn.XLOOKUP(tbl_Data[[#This Row],[Kundnr]],tbl_Kunder[Kundnr],tbl_Kunder[Kundansvarig])</f>
        <v>Clint Billton</v>
      </c>
    </row>
    <row r="1178" spans="1:12" x14ac:dyDescent="0.25">
      <c r="A1178" s="1">
        <v>45562</v>
      </c>
      <c r="B1178">
        <v>1003</v>
      </c>
      <c r="C1178" t="s">
        <v>19</v>
      </c>
      <c r="D1178" t="s">
        <v>7</v>
      </c>
      <c r="E1178" t="s">
        <v>12</v>
      </c>
      <c r="F1178">
        <v>11</v>
      </c>
      <c r="G1178" s="2">
        <v>13398</v>
      </c>
      <c r="H1178" s="2">
        <v>5918</v>
      </c>
      <c r="I1178" t="str">
        <f>_xlfn.XLOOKUP(tbl_Data[[#This Row],[Kundnr]],tbl_Kunder[Kundnr],tbl_Kunder[Kundnamn])</f>
        <v>Vårdia AB</v>
      </c>
      <c r="J1178" t="str">
        <f>_xlfn.XLOOKUP(tbl_Data[[#This Row],[Kundnr]],tbl_Kunder[Kundnr],tbl_Kunder[Kundkategori])</f>
        <v>Offentligt</v>
      </c>
      <c r="K1178" t="str">
        <f>_xlfn.XLOOKUP(tbl_Data[[#This Row],[Kundnr]],tbl_Kunder[Kundnr],tbl_Kunder[Region])</f>
        <v>Syd</v>
      </c>
      <c r="L1178" t="str">
        <f>_xlfn.XLOOKUP(tbl_Data[[#This Row],[Kundnr]],tbl_Kunder[Kundnr],tbl_Kunder[Kundansvarig])</f>
        <v>Clint Billton</v>
      </c>
    </row>
    <row r="1179" spans="1:12" x14ac:dyDescent="0.25">
      <c r="A1179" s="1">
        <v>45580</v>
      </c>
      <c r="B1179">
        <v>1003</v>
      </c>
      <c r="C1179" t="s">
        <v>10</v>
      </c>
      <c r="D1179" t="s">
        <v>7</v>
      </c>
      <c r="E1179" t="s">
        <v>12</v>
      </c>
      <c r="F1179">
        <v>5</v>
      </c>
      <c r="G1179" s="2">
        <v>5040</v>
      </c>
      <c r="H1179" s="2">
        <v>1720</v>
      </c>
      <c r="I1179" t="str">
        <f>_xlfn.XLOOKUP(tbl_Data[[#This Row],[Kundnr]],tbl_Kunder[Kundnr],tbl_Kunder[Kundnamn])</f>
        <v>Vårdia AB</v>
      </c>
      <c r="J1179" t="str">
        <f>_xlfn.XLOOKUP(tbl_Data[[#This Row],[Kundnr]],tbl_Kunder[Kundnr],tbl_Kunder[Kundkategori])</f>
        <v>Offentligt</v>
      </c>
      <c r="K1179" t="str">
        <f>_xlfn.XLOOKUP(tbl_Data[[#This Row],[Kundnr]],tbl_Kunder[Kundnr],tbl_Kunder[Region])</f>
        <v>Syd</v>
      </c>
      <c r="L1179" t="str">
        <f>_xlfn.XLOOKUP(tbl_Data[[#This Row],[Kundnr]],tbl_Kunder[Kundnr],tbl_Kunder[Kundansvarig])</f>
        <v>Clint Billton</v>
      </c>
    </row>
    <row r="1180" spans="1:12" x14ac:dyDescent="0.25">
      <c r="A1180" s="1">
        <v>45635</v>
      </c>
      <c r="B1180">
        <v>1002</v>
      </c>
      <c r="C1180" t="s">
        <v>14</v>
      </c>
      <c r="D1180" t="s">
        <v>15</v>
      </c>
      <c r="E1180" t="s">
        <v>8</v>
      </c>
      <c r="F1180">
        <v>2</v>
      </c>
      <c r="G1180" s="2">
        <v>2432</v>
      </c>
      <c r="H1180" s="2">
        <v>960</v>
      </c>
      <c r="I1180" t="str">
        <f>_xlfn.XLOOKUP(tbl_Data[[#This Row],[Kundnr]],tbl_Kunder[Kundnr],tbl_Kunder[Kundnamn])</f>
        <v>Brellboxy AB</v>
      </c>
      <c r="J1180" t="str">
        <f>_xlfn.XLOOKUP(tbl_Data[[#This Row],[Kundnr]],tbl_Kunder[Kundnr],tbl_Kunder[Kundkategori])</f>
        <v>IT- och telecom</v>
      </c>
      <c r="K1180" t="str">
        <f>_xlfn.XLOOKUP(tbl_Data[[#This Row],[Kundnr]],tbl_Kunder[Kundnr],tbl_Kunder[Region])</f>
        <v>Syd</v>
      </c>
      <c r="L1180" t="str">
        <f>_xlfn.XLOOKUP(tbl_Data[[#This Row],[Kundnr]],tbl_Kunder[Kundnr],tbl_Kunder[Kundansvarig])</f>
        <v>Mac Winson</v>
      </c>
    </row>
    <row r="1181" spans="1:12" x14ac:dyDescent="0.25">
      <c r="A1181" s="1">
        <v>45488</v>
      </c>
      <c r="B1181">
        <v>1003</v>
      </c>
      <c r="C1181" t="s">
        <v>19</v>
      </c>
      <c r="D1181" t="s">
        <v>7</v>
      </c>
      <c r="E1181" t="s">
        <v>12</v>
      </c>
      <c r="F1181">
        <v>13</v>
      </c>
      <c r="G1181" s="2">
        <v>15834</v>
      </c>
      <c r="H1181" s="2">
        <v>6994</v>
      </c>
      <c r="I1181" t="str">
        <f>_xlfn.XLOOKUP(tbl_Data[[#This Row],[Kundnr]],tbl_Kunder[Kundnr],tbl_Kunder[Kundnamn])</f>
        <v>Vårdia AB</v>
      </c>
      <c r="J1181" t="str">
        <f>_xlfn.XLOOKUP(tbl_Data[[#This Row],[Kundnr]],tbl_Kunder[Kundnr],tbl_Kunder[Kundkategori])</f>
        <v>Offentligt</v>
      </c>
      <c r="K1181" t="str">
        <f>_xlfn.XLOOKUP(tbl_Data[[#This Row],[Kundnr]],tbl_Kunder[Kundnr],tbl_Kunder[Region])</f>
        <v>Syd</v>
      </c>
      <c r="L1181" t="str">
        <f>_xlfn.XLOOKUP(tbl_Data[[#This Row],[Kundnr]],tbl_Kunder[Kundnr],tbl_Kunder[Kundansvarig])</f>
        <v>Clint Billton</v>
      </c>
    </row>
    <row r="1182" spans="1:12" x14ac:dyDescent="0.25">
      <c r="A1182" s="1">
        <v>45540</v>
      </c>
      <c r="B1182">
        <v>1001</v>
      </c>
      <c r="C1182" t="s">
        <v>10</v>
      </c>
      <c r="D1182" t="s">
        <v>7</v>
      </c>
      <c r="E1182" t="s">
        <v>8</v>
      </c>
      <c r="F1182">
        <v>13</v>
      </c>
      <c r="G1182" s="2">
        <v>13228.800000000001</v>
      </c>
      <c r="H1182" s="2">
        <v>4596.8000000000011</v>
      </c>
      <c r="I1182" t="str">
        <f>_xlfn.XLOOKUP(tbl_Data[[#This Row],[Kundnr]],tbl_Kunder[Kundnr],tbl_Kunder[Kundnamn])</f>
        <v>Telefonera Mera AB</v>
      </c>
      <c r="J1182" t="str">
        <f>_xlfn.XLOOKUP(tbl_Data[[#This Row],[Kundnr]],tbl_Kunder[Kundnr],tbl_Kunder[Kundkategori])</f>
        <v>IT- och telecom</v>
      </c>
      <c r="K1182" t="str">
        <f>_xlfn.XLOOKUP(tbl_Data[[#This Row],[Kundnr]],tbl_Kunder[Kundnr],tbl_Kunder[Region])</f>
        <v>Väst</v>
      </c>
      <c r="L1182" t="str">
        <f>_xlfn.XLOOKUP(tbl_Data[[#This Row],[Kundnr]],tbl_Kunder[Kundnr],tbl_Kunder[Kundansvarig])</f>
        <v>Mac Winson</v>
      </c>
    </row>
    <row r="1183" spans="1:12" x14ac:dyDescent="0.25">
      <c r="A1183" s="1">
        <v>45506</v>
      </c>
      <c r="B1183">
        <v>1001</v>
      </c>
      <c r="C1183" t="s">
        <v>23</v>
      </c>
      <c r="D1183" t="s">
        <v>15</v>
      </c>
      <c r="E1183" t="s">
        <v>8</v>
      </c>
      <c r="F1183">
        <v>10</v>
      </c>
      <c r="G1183" s="2">
        <v>14840</v>
      </c>
      <c r="H1183" s="2">
        <v>7240</v>
      </c>
      <c r="I1183" t="str">
        <f>_xlfn.XLOOKUP(tbl_Data[[#This Row],[Kundnr]],tbl_Kunder[Kundnr],tbl_Kunder[Kundnamn])</f>
        <v>Telefonera Mera AB</v>
      </c>
      <c r="J1183" t="str">
        <f>_xlfn.XLOOKUP(tbl_Data[[#This Row],[Kundnr]],tbl_Kunder[Kundnr],tbl_Kunder[Kundkategori])</f>
        <v>IT- och telecom</v>
      </c>
      <c r="K1183" t="str">
        <f>_xlfn.XLOOKUP(tbl_Data[[#This Row],[Kundnr]],tbl_Kunder[Kundnr],tbl_Kunder[Region])</f>
        <v>Väst</v>
      </c>
      <c r="L1183" t="str">
        <f>_xlfn.XLOOKUP(tbl_Data[[#This Row],[Kundnr]],tbl_Kunder[Kundnr],tbl_Kunder[Kundansvarig])</f>
        <v>Mac Winson</v>
      </c>
    </row>
    <row r="1184" spans="1:12" x14ac:dyDescent="0.25">
      <c r="A1184" s="1">
        <v>44938</v>
      </c>
      <c r="B1184">
        <v>1003</v>
      </c>
      <c r="C1184" t="s">
        <v>20</v>
      </c>
      <c r="D1184" t="s">
        <v>15</v>
      </c>
      <c r="E1184" t="s">
        <v>12</v>
      </c>
      <c r="F1184">
        <v>26</v>
      </c>
      <c r="G1184" s="2">
        <v>42588</v>
      </c>
      <c r="H1184" s="2">
        <v>20540</v>
      </c>
      <c r="I1184" t="str">
        <f>_xlfn.XLOOKUP(tbl_Data[[#This Row],[Kundnr]],tbl_Kunder[Kundnr],tbl_Kunder[Kundnamn])</f>
        <v>Vårdia AB</v>
      </c>
      <c r="J1184" t="str">
        <f>_xlfn.XLOOKUP(tbl_Data[[#This Row],[Kundnr]],tbl_Kunder[Kundnr],tbl_Kunder[Kundkategori])</f>
        <v>Offentligt</v>
      </c>
      <c r="K1184" t="str">
        <f>_xlfn.XLOOKUP(tbl_Data[[#This Row],[Kundnr]],tbl_Kunder[Kundnr],tbl_Kunder[Region])</f>
        <v>Syd</v>
      </c>
      <c r="L1184" t="str">
        <f>_xlfn.XLOOKUP(tbl_Data[[#This Row],[Kundnr]],tbl_Kunder[Kundnr],tbl_Kunder[Kundansvarig])</f>
        <v>Clint Billton</v>
      </c>
    </row>
    <row r="1185" spans="1:12" x14ac:dyDescent="0.25">
      <c r="A1185" s="1">
        <v>45089</v>
      </c>
      <c r="B1185">
        <v>1011</v>
      </c>
      <c r="C1185" t="s">
        <v>20</v>
      </c>
      <c r="D1185" t="s">
        <v>15</v>
      </c>
      <c r="E1185" t="s">
        <v>12</v>
      </c>
      <c r="F1185">
        <v>18</v>
      </c>
      <c r="G1185" s="2">
        <v>27799.200000000001</v>
      </c>
      <c r="H1185" s="2">
        <v>12535.2</v>
      </c>
      <c r="I1185" t="str">
        <f>_xlfn.XLOOKUP(tbl_Data[[#This Row],[Kundnr]],tbl_Kunder[Kundnr],tbl_Kunder[Kundnamn])</f>
        <v>Skolia AB</v>
      </c>
      <c r="J1185" t="str">
        <f>_xlfn.XLOOKUP(tbl_Data[[#This Row],[Kundnr]],tbl_Kunder[Kundnr],tbl_Kunder[Kundkategori])</f>
        <v>Offentligt</v>
      </c>
      <c r="K1185" t="str">
        <f>_xlfn.XLOOKUP(tbl_Data[[#This Row],[Kundnr]],tbl_Kunder[Kundnr],tbl_Kunder[Region])</f>
        <v>Öst</v>
      </c>
      <c r="L1185" t="str">
        <f>_xlfn.XLOOKUP(tbl_Data[[#This Row],[Kundnr]],tbl_Kunder[Kundnr],tbl_Kunder[Kundansvarig])</f>
        <v>Clint Billton</v>
      </c>
    </row>
    <row r="1186" spans="1:12" x14ac:dyDescent="0.25">
      <c r="A1186" s="1">
        <v>45293</v>
      </c>
      <c r="B1186">
        <v>1005</v>
      </c>
      <c r="C1186" t="s">
        <v>14</v>
      </c>
      <c r="D1186" t="s">
        <v>15</v>
      </c>
      <c r="E1186" t="s">
        <v>8</v>
      </c>
      <c r="F1186">
        <v>10</v>
      </c>
      <c r="G1186" s="2">
        <v>13184</v>
      </c>
      <c r="H1186" s="2">
        <v>5824</v>
      </c>
      <c r="I1186" t="str">
        <f>_xlfn.XLOOKUP(tbl_Data[[#This Row],[Kundnr]],tbl_Kunder[Kundnr],tbl_Kunder[Kundnamn])</f>
        <v>Prefolkia AB</v>
      </c>
      <c r="J1186" t="str">
        <f>_xlfn.XLOOKUP(tbl_Data[[#This Row],[Kundnr]],tbl_Kunder[Kundnr],tbl_Kunder[Kundkategori])</f>
        <v>IT- och telecom</v>
      </c>
      <c r="K1186" t="str">
        <f>_xlfn.XLOOKUP(tbl_Data[[#This Row],[Kundnr]],tbl_Kunder[Kundnr],tbl_Kunder[Region])</f>
        <v>Öst</v>
      </c>
      <c r="L1186" t="str">
        <f>_xlfn.XLOOKUP(tbl_Data[[#This Row],[Kundnr]],tbl_Kunder[Kundnr],tbl_Kunder[Kundansvarig])</f>
        <v>Mac Winson</v>
      </c>
    </row>
    <row r="1187" spans="1:12" x14ac:dyDescent="0.25">
      <c r="A1187" s="1">
        <v>45216</v>
      </c>
      <c r="B1187">
        <v>1007</v>
      </c>
      <c r="C1187" t="s">
        <v>10</v>
      </c>
      <c r="D1187" t="s">
        <v>7</v>
      </c>
      <c r="E1187" t="s">
        <v>16</v>
      </c>
      <c r="F1187">
        <v>13</v>
      </c>
      <c r="G1187" s="2">
        <v>10608</v>
      </c>
      <c r="H1187" s="2">
        <v>1976</v>
      </c>
      <c r="I1187" t="str">
        <f>_xlfn.XLOOKUP(tbl_Data[[#This Row],[Kundnr]],tbl_Kunder[Kundnr],tbl_Kunder[Kundnamn])</f>
        <v>Rellaxion AB</v>
      </c>
      <c r="J1187" t="str">
        <f>_xlfn.XLOOKUP(tbl_Data[[#This Row],[Kundnr]],tbl_Kunder[Kundnr],tbl_Kunder[Kundkategori])</f>
        <v>Tillverkning</v>
      </c>
      <c r="K1187" t="str">
        <f>_xlfn.XLOOKUP(tbl_Data[[#This Row],[Kundnr]],tbl_Kunder[Kundnr],tbl_Kunder[Region])</f>
        <v>Väst</v>
      </c>
      <c r="L1187" t="str">
        <f>_xlfn.XLOOKUP(tbl_Data[[#This Row],[Kundnr]],tbl_Kunder[Kundnr],tbl_Kunder[Kundansvarig])</f>
        <v>Manne Faktursson</v>
      </c>
    </row>
    <row r="1188" spans="1:12" x14ac:dyDescent="0.25">
      <c r="A1188" s="1">
        <v>45306</v>
      </c>
      <c r="B1188">
        <v>1003</v>
      </c>
      <c r="C1188" t="s">
        <v>10</v>
      </c>
      <c r="D1188" t="s">
        <v>7</v>
      </c>
      <c r="E1188" t="s">
        <v>12</v>
      </c>
      <c r="F1188">
        <v>14</v>
      </c>
      <c r="G1188" s="2">
        <v>14112</v>
      </c>
      <c r="H1188" s="2">
        <v>4816</v>
      </c>
      <c r="I1188" t="str">
        <f>_xlfn.XLOOKUP(tbl_Data[[#This Row],[Kundnr]],tbl_Kunder[Kundnr],tbl_Kunder[Kundnamn])</f>
        <v>Vårdia AB</v>
      </c>
      <c r="J1188" t="str">
        <f>_xlfn.XLOOKUP(tbl_Data[[#This Row],[Kundnr]],tbl_Kunder[Kundnr],tbl_Kunder[Kundkategori])</f>
        <v>Offentligt</v>
      </c>
      <c r="K1188" t="str">
        <f>_xlfn.XLOOKUP(tbl_Data[[#This Row],[Kundnr]],tbl_Kunder[Kundnr],tbl_Kunder[Region])</f>
        <v>Syd</v>
      </c>
      <c r="L1188" t="str">
        <f>_xlfn.XLOOKUP(tbl_Data[[#This Row],[Kundnr]],tbl_Kunder[Kundnr],tbl_Kunder[Kundansvarig])</f>
        <v>Clint Billton</v>
      </c>
    </row>
    <row r="1189" spans="1:12" x14ac:dyDescent="0.25">
      <c r="A1189" s="1">
        <v>45328</v>
      </c>
      <c r="B1189">
        <v>1003</v>
      </c>
      <c r="C1189" t="s">
        <v>10</v>
      </c>
      <c r="D1189" t="s">
        <v>7</v>
      </c>
      <c r="E1189" t="s">
        <v>12</v>
      </c>
      <c r="F1189">
        <v>10</v>
      </c>
      <c r="G1189" s="2">
        <v>10080</v>
      </c>
      <c r="H1189" s="2">
        <v>3440</v>
      </c>
      <c r="I1189" t="str">
        <f>_xlfn.XLOOKUP(tbl_Data[[#This Row],[Kundnr]],tbl_Kunder[Kundnr],tbl_Kunder[Kundnamn])</f>
        <v>Vårdia AB</v>
      </c>
      <c r="J1189" t="str">
        <f>_xlfn.XLOOKUP(tbl_Data[[#This Row],[Kundnr]],tbl_Kunder[Kundnr],tbl_Kunder[Kundkategori])</f>
        <v>Offentligt</v>
      </c>
      <c r="K1189" t="str">
        <f>_xlfn.XLOOKUP(tbl_Data[[#This Row],[Kundnr]],tbl_Kunder[Kundnr],tbl_Kunder[Region])</f>
        <v>Syd</v>
      </c>
      <c r="L1189" t="str">
        <f>_xlfn.XLOOKUP(tbl_Data[[#This Row],[Kundnr]],tbl_Kunder[Kundnr],tbl_Kunder[Kundansvarig])</f>
        <v>Clint Billton</v>
      </c>
    </row>
    <row r="1190" spans="1:12" x14ac:dyDescent="0.25">
      <c r="A1190" s="1">
        <v>45383</v>
      </c>
      <c r="B1190">
        <v>1001</v>
      </c>
      <c r="C1190" t="s">
        <v>21</v>
      </c>
      <c r="D1190" t="s">
        <v>7</v>
      </c>
      <c r="E1190" t="s">
        <v>8</v>
      </c>
      <c r="F1190">
        <v>13</v>
      </c>
      <c r="G1190" s="2">
        <v>14882.4</v>
      </c>
      <c r="H1190" s="2">
        <v>5938.4</v>
      </c>
      <c r="I1190" t="str">
        <f>_xlfn.XLOOKUP(tbl_Data[[#This Row],[Kundnr]],tbl_Kunder[Kundnr],tbl_Kunder[Kundnamn])</f>
        <v>Telefonera Mera AB</v>
      </c>
      <c r="J1190" t="str">
        <f>_xlfn.XLOOKUP(tbl_Data[[#This Row],[Kundnr]],tbl_Kunder[Kundnr],tbl_Kunder[Kundkategori])</f>
        <v>IT- och telecom</v>
      </c>
      <c r="K1190" t="str">
        <f>_xlfn.XLOOKUP(tbl_Data[[#This Row],[Kundnr]],tbl_Kunder[Kundnr],tbl_Kunder[Region])</f>
        <v>Väst</v>
      </c>
      <c r="L1190" t="str">
        <f>_xlfn.XLOOKUP(tbl_Data[[#This Row],[Kundnr]],tbl_Kunder[Kundnr],tbl_Kunder[Kundansvarig])</f>
        <v>Mac Winson</v>
      </c>
    </row>
    <row r="1191" spans="1:12" x14ac:dyDescent="0.25">
      <c r="A1191" s="1">
        <v>45420</v>
      </c>
      <c r="B1191">
        <v>1004</v>
      </c>
      <c r="C1191" t="s">
        <v>14</v>
      </c>
      <c r="D1191" t="s">
        <v>15</v>
      </c>
      <c r="E1191" t="s">
        <v>16</v>
      </c>
      <c r="F1191">
        <v>10</v>
      </c>
      <c r="G1191" s="2">
        <v>14080</v>
      </c>
      <c r="H1191" s="2">
        <v>6720</v>
      </c>
      <c r="I1191" t="str">
        <f>_xlfn.XLOOKUP(tbl_Data[[#This Row],[Kundnr]],tbl_Kunder[Kundnr],tbl_Kunder[Kundnamn])</f>
        <v>Mellerix AB</v>
      </c>
      <c r="J1191" t="str">
        <f>_xlfn.XLOOKUP(tbl_Data[[#This Row],[Kundnr]],tbl_Kunder[Kundnr],tbl_Kunder[Kundkategori])</f>
        <v>Tillverkning</v>
      </c>
      <c r="K1191" t="str">
        <f>_xlfn.XLOOKUP(tbl_Data[[#This Row],[Kundnr]],tbl_Kunder[Kundnr],tbl_Kunder[Region])</f>
        <v>Syd</v>
      </c>
      <c r="L1191" t="str">
        <f>_xlfn.XLOOKUP(tbl_Data[[#This Row],[Kundnr]],tbl_Kunder[Kundnr],tbl_Kunder[Kundansvarig])</f>
        <v>Manne Faktursson</v>
      </c>
    </row>
    <row r="1192" spans="1:12" x14ac:dyDescent="0.25">
      <c r="A1192" s="1">
        <v>45500</v>
      </c>
      <c r="B1192">
        <v>1002</v>
      </c>
      <c r="C1192" t="s">
        <v>10</v>
      </c>
      <c r="D1192" t="s">
        <v>7</v>
      </c>
      <c r="E1192" t="s">
        <v>8</v>
      </c>
      <c r="F1192">
        <v>9</v>
      </c>
      <c r="G1192" s="2">
        <v>8208</v>
      </c>
      <c r="H1192" s="2">
        <v>2232</v>
      </c>
      <c r="I1192" t="str">
        <f>_xlfn.XLOOKUP(tbl_Data[[#This Row],[Kundnr]],tbl_Kunder[Kundnr],tbl_Kunder[Kundnamn])</f>
        <v>Brellboxy AB</v>
      </c>
      <c r="J1192" t="str">
        <f>_xlfn.XLOOKUP(tbl_Data[[#This Row],[Kundnr]],tbl_Kunder[Kundnr],tbl_Kunder[Kundkategori])</f>
        <v>IT- och telecom</v>
      </c>
      <c r="K1192" t="str">
        <f>_xlfn.XLOOKUP(tbl_Data[[#This Row],[Kundnr]],tbl_Kunder[Kundnr],tbl_Kunder[Region])</f>
        <v>Syd</v>
      </c>
      <c r="L1192" t="str">
        <f>_xlfn.XLOOKUP(tbl_Data[[#This Row],[Kundnr]],tbl_Kunder[Kundnr],tbl_Kunder[Kundansvarig])</f>
        <v>Mac Winson</v>
      </c>
    </row>
    <row r="1193" spans="1:12" x14ac:dyDescent="0.25">
      <c r="A1193" s="1">
        <v>45077</v>
      </c>
      <c r="B1193">
        <v>1003</v>
      </c>
      <c r="C1193" t="s">
        <v>21</v>
      </c>
      <c r="D1193" t="s">
        <v>7</v>
      </c>
      <c r="E1193" t="s">
        <v>12</v>
      </c>
      <c r="F1193">
        <v>24</v>
      </c>
      <c r="G1193" s="2">
        <v>27216</v>
      </c>
      <c r="H1193" s="2">
        <v>10704</v>
      </c>
      <c r="I1193" t="str">
        <f>_xlfn.XLOOKUP(tbl_Data[[#This Row],[Kundnr]],tbl_Kunder[Kundnr],tbl_Kunder[Kundnamn])</f>
        <v>Vårdia AB</v>
      </c>
      <c r="J1193" t="str">
        <f>_xlfn.XLOOKUP(tbl_Data[[#This Row],[Kundnr]],tbl_Kunder[Kundnr],tbl_Kunder[Kundkategori])</f>
        <v>Offentligt</v>
      </c>
      <c r="K1193" t="str">
        <f>_xlfn.XLOOKUP(tbl_Data[[#This Row],[Kundnr]],tbl_Kunder[Kundnr],tbl_Kunder[Region])</f>
        <v>Syd</v>
      </c>
      <c r="L1193" t="str">
        <f>_xlfn.XLOOKUP(tbl_Data[[#This Row],[Kundnr]],tbl_Kunder[Kundnr],tbl_Kunder[Kundansvarig])</f>
        <v>Clint Billton</v>
      </c>
    </row>
    <row r="1194" spans="1:12" x14ac:dyDescent="0.25">
      <c r="A1194" s="1">
        <v>45303</v>
      </c>
      <c r="B1194">
        <v>1004</v>
      </c>
      <c r="C1194" t="s">
        <v>10</v>
      </c>
      <c r="D1194" t="s">
        <v>7</v>
      </c>
      <c r="E1194" t="s">
        <v>16</v>
      </c>
      <c r="F1194">
        <v>21</v>
      </c>
      <c r="G1194" s="2">
        <v>22176</v>
      </c>
      <c r="H1194" s="2">
        <v>8232</v>
      </c>
      <c r="I1194" t="str">
        <f>_xlfn.XLOOKUP(tbl_Data[[#This Row],[Kundnr]],tbl_Kunder[Kundnr],tbl_Kunder[Kundnamn])</f>
        <v>Mellerix AB</v>
      </c>
      <c r="J1194" t="str">
        <f>_xlfn.XLOOKUP(tbl_Data[[#This Row],[Kundnr]],tbl_Kunder[Kundnr],tbl_Kunder[Kundkategori])</f>
        <v>Tillverkning</v>
      </c>
      <c r="K1194" t="str">
        <f>_xlfn.XLOOKUP(tbl_Data[[#This Row],[Kundnr]],tbl_Kunder[Kundnr],tbl_Kunder[Region])</f>
        <v>Syd</v>
      </c>
      <c r="L1194" t="str">
        <f>_xlfn.XLOOKUP(tbl_Data[[#This Row],[Kundnr]],tbl_Kunder[Kundnr],tbl_Kunder[Kundansvarig])</f>
        <v>Manne Faktursson</v>
      </c>
    </row>
    <row r="1195" spans="1:12" x14ac:dyDescent="0.25">
      <c r="A1195" s="1">
        <v>45316</v>
      </c>
      <c r="B1195">
        <v>1011</v>
      </c>
      <c r="C1195" t="s">
        <v>21</v>
      </c>
      <c r="D1195" t="s">
        <v>7</v>
      </c>
      <c r="E1195" t="s">
        <v>12</v>
      </c>
      <c r="F1195">
        <v>9</v>
      </c>
      <c r="G1195" s="2">
        <v>9622.8000000000011</v>
      </c>
      <c r="H1195" s="2">
        <v>3430.8000000000011</v>
      </c>
      <c r="I1195" t="str">
        <f>_xlfn.XLOOKUP(tbl_Data[[#This Row],[Kundnr]],tbl_Kunder[Kundnr],tbl_Kunder[Kundnamn])</f>
        <v>Skolia AB</v>
      </c>
      <c r="J1195" t="str">
        <f>_xlfn.XLOOKUP(tbl_Data[[#This Row],[Kundnr]],tbl_Kunder[Kundnr],tbl_Kunder[Kundkategori])</f>
        <v>Offentligt</v>
      </c>
      <c r="K1195" t="str">
        <f>_xlfn.XLOOKUP(tbl_Data[[#This Row],[Kundnr]],tbl_Kunder[Kundnr],tbl_Kunder[Region])</f>
        <v>Öst</v>
      </c>
      <c r="L1195" t="str">
        <f>_xlfn.XLOOKUP(tbl_Data[[#This Row],[Kundnr]],tbl_Kunder[Kundnr],tbl_Kunder[Kundansvarig])</f>
        <v>Clint Billton</v>
      </c>
    </row>
    <row r="1196" spans="1:12" x14ac:dyDescent="0.25">
      <c r="A1196" s="1">
        <v>45542</v>
      </c>
      <c r="B1196">
        <v>1003</v>
      </c>
      <c r="C1196" t="s">
        <v>21</v>
      </c>
      <c r="D1196" t="s">
        <v>7</v>
      </c>
      <c r="E1196" t="s">
        <v>12</v>
      </c>
      <c r="F1196">
        <v>25</v>
      </c>
      <c r="G1196" s="2">
        <v>28350</v>
      </c>
      <c r="H1196" s="2">
        <v>11150</v>
      </c>
      <c r="I1196" t="str">
        <f>_xlfn.XLOOKUP(tbl_Data[[#This Row],[Kundnr]],tbl_Kunder[Kundnr],tbl_Kunder[Kundnamn])</f>
        <v>Vårdia AB</v>
      </c>
      <c r="J1196" t="str">
        <f>_xlfn.XLOOKUP(tbl_Data[[#This Row],[Kundnr]],tbl_Kunder[Kundnr],tbl_Kunder[Kundkategori])</f>
        <v>Offentligt</v>
      </c>
      <c r="K1196" t="str">
        <f>_xlfn.XLOOKUP(tbl_Data[[#This Row],[Kundnr]],tbl_Kunder[Kundnr],tbl_Kunder[Region])</f>
        <v>Syd</v>
      </c>
      <c r="L1196" t="str">
        <f>_xlfn.XLOOKUP(tbl_Data[[#This Row],[Kundnr]],tbl_Kunder[Kundnr],tbl_Kunder[Kundansvarig])</f>
        <v>Clint Billton</v>
      </c>
    </row>
    <row r="1197" spans="1:12" x14ac:dyDescent="0.25">
      <c r="A1197" s="1">
        <v>45476</v>
      </c>
      <c r="B1197">
        <v>1005</v>
      </c>
      <c r="C1197" t="s">
        <v>21</v>
      </c>
      <c r="D1197" t="s">
        <v>7</v>
      </c>
      <c r="E1197" t="s">
        <v>8</v>
      </c>
      <c r="F1197">
        <v>23</v>
      </c>
      <c r="G1197" s="2">
        <v>25585.200000000001</v>
      </c>
      <c r="H1197" s="2">
        <v>9761.2000000000007</v>
      </c>
      <c r="I1197" t="str">
        <f>_xlfn.XLOOKUP(tbl_Data[[#This Row],[Kundnr]],tbl_Kunder[Kundnr],tbl_Kunder[Kundnamn])</f>
        <v>Prefolkia AB</v>
      </c>
      <c r="J1197" t="str">
        <f>_xlfn.XLOOKUP(tbl_Data[[#This Row],[Kundnr]],tbl_Kunder[Kundnr],tbl_Kunder[Kundkategori])</f>
        <v>IT- och telecom</v>
      </c>
      <c r="K1197" t="str">
        <f>_xlfn.XLOOKUP(tbl_Data[[#This Row],[Kundnr]],tbl_Kunder[Kundnr],tbl_Kunder[Region])</f>
        <v>Öst</v>
      </c>
      <c r="L1197" t="str">
        <f>_xlfn.XLOOKUP(tbl_Data[[#This Row],[Kundnr]],tbl_Kunder[Kundnr],tbl_Kunder[Kundansvarig])</f>
        <v>Mac Winson</v>
      </c>
    </row>
    <row r="1198" spans="1:12" x14ac:dyDescent="0.25">
      <c r="A1198" s="1">
        <v>45383</v>
      </c>
      <c r="B1198">
        <v>1001</v>
      </c>
      <c r="C1198" t="s">
        <v>21</v>
      </c>
      <c r="D1198" t="s">
        <v>7</v>
      </c>
      <c r="E1198" t="s">
        <v>8</v>
      </c>
      <c r="F1198">
        <v>10</v>
      </c>
      <c r="G1198" s="2">
        <v>11448</v>
      </c>
      <c r="H1198" s="2">
        <v>4568</v>
      </c>
      <c r="I1198" t="str">
        <f>_xlfn.XLOOKUP(tbl_Data[[#This Row],[Kundnr]],tbl_Kunder[Kundnr],tbl_Kunder[Kundnamn])</f>
        <v>Telefonera Mera AB</v>
      </c>
      <c r="J1198" t="str">
        <f>_xlfn.XLOOKUP(tbl_Data[[#This Row],[Kundnr]],tbl_Kunder[Kundnr],tbl_Kunder[Kundkategori])</f>
        <v>IT- och telecom</v>
      </c>
      <c r="K1198" t="str">
        <f>_xlfn.XLOOKUP(tbl_Data[[#This Row],[Kundnr]],tbl_Kunder[Kundnr],tbl_Kunder[Region])</f>
        <v>Väst</v>
      </c>
      <c r="L1198" t="str">
        <f>_xlfn.XLOOKUP(tbl_Data[[#This Row],[Kundnr]],tbl_Kunder[Kundnr],tbl_Kunder[Kundansvarig])</f>
        <v>Mac Winson</v>
      </c>
    </row>
    <row r="1199" spans="1:12" x14ac:dyDescent="0.25">
      <c r="A1199" s="1">
        <v>45146</v>
      </c>
      <c r="B1199">
        <v>1008</v>
      </c>
      <c r="C1199" t="s">
        <v>10</v>
      </c>
      <c r="D1199" t="s">
        <v>7</v>
      </c>
      <c r="E1199" t="s">
        <v>17</v>
      </c>
      <c r="F1199">
        <v>13</v>
      </c>
      <c r="G1199" s="2">
        <v>12480</v>
      </c>
      <c r="H1199" s="2">
        <v>3848</v>
      </c>
      <c r="I1199" t="str">
        <f>_xlfn.XLOOKUP(tbl_Data[[#This Row],[Kundnr]],tbl_Kunder[Kundnr],tbl_Kunder[Kundnamn])</f>
        <v>Rödtand AB</v>
      </c>
      <c r="J1199" t="str">
        <f>_xlfn.XLOOKUP(tbl_Data[[#This Row],[Kundnr]],tbl_Kunder[Kundnr],tbl_Kunder[Kundkategori])</f>
        <v>Livsmedel</v>
      </c>
      <c r="K1199" t="str">
        <f>_xlfn.XLOOKUP(tbl_Data[[#This Row],[Kundnr]],tbl_Kunder[Kundnr],tbl_Kunder[Region])</f>
        <v>Väst</v>
      </c>
      <c r="L1199" t="str">
        <f>_xlfn.XLOOKUP(tbl_Data[[#This Row],[Kundnr]],tbl_Kunder[Kundnr],tbl_Kunder[Kundansvarig])</f>
        <v>Malte Svensson</v>
      </c>
    </row>
    <row r="1200" spans="1:12" x14ac:dyDescent="0.25">
      <c r="A1200" s="1">
        <v>45476</v>
      </c>
      <c r="B1200">
        <v>1003</v>
      </c>
      <c r="C1200" t="s">
        <v>14</v>
      </c>
      <c r="D1200" t="s">
        <v>15</v>
      </c>
      <c r="E1200" t="s">
        <v>12</v>
      </c>
      <c r="F1200">
        <v>10</v>
      </c>
      <c r="G1200" s="2">
        <v>13440</v>
      </c>
      <c r="H1200" s="2">
        <v>6080</v>
      </c>
      <c r="I1200" t="str">
        <f>_xlfn.XLOOKUP(tbl_Data[[#This Row],[Kundnr]],tbl_Kunder[Kundnr],tbl_Kunder[Kundnamn])</f>
        <v>Vårdia AB</v>
      </c>
      <c r="J1200" t="str">
        <f>_xlfn.XLOOKUP(tbl_Data[[#This Row],[Kundnr]],tbl_Kunder[Kundnr],tbl_Kunder[Kundkategori])</f>
        <v>Offentligt</v>
      </c>
      <c r="K1200" t="str">
        <f>_xlfn.XLOOKUP(tbl_Data[[#This Row],[Kundnr]],tbl_Kunder[Kundnr],tbl_Kunder[Region])</f>
        <v>Syd</v>
      </c>
      <c r="L1200" t="str">
        <f>_xlfn.XLOOKUP(tbl_Data[[#This Row],[Kundnr]],tbl_Kunder[Kundnr],tbl_Kunder[Kundansvarig])</f>
        <v>Clint Billton</v>
      </c>
    </row>
    <row r="1201" spans="1:12" x14ac:dyDescent="0.25">
      <c r="A1201" s="1">
        <v>45251</v>
      </c>
      <c r="B1201">
        <v>1007</v>
      </c>
      <c r="C1201" t="s">
        <v>20</v>
      </c>
      <c r="D1201" t="s">
        <v>15</v>
      </c>
      <c r="E1201" t="s">
        <v>16</v>
      </c>
      <c r="F1201">
        <v>17</v>
      </c>
      <c r="G1201" s="2">
        <v>22542</v>
      </c>
      <c r="H1201" s="2">
        <v>8126</v>
      </c>
      <c r="I1201" t="str">
        <f>_xlfn.XLOOKUP(tbl_Data[[#This Row],[Kundnr]],tbl_Kunder[Kundnr],tbl_Kunder[Kundnamn])</f>
        <v>Rellaxion AB</v>
      </c>
      <c r="J1201" t="str">
        <f>_xlfn.XLOOKUP(tbl_Data[[#This Row],[Kundnr]],tbl_Kunder[Kundnr],tbl_Kunder[Kundkategori])</f>
        <v>Tillverkning</v>
      </c>
      <c r="K1201" t="str">
        <f>_xlfn.XLOOKUP(tbl_Data[[#This Row],[Kundnr]],tbl_Kunder[Kundnr],tbl_Kunder[Region])</f>
        <v>Väst</v>
      </c>
      <c r="L1201" t="str">
        <f>_xlfn.XLOOKUP(tbl_Data[[#This Row],[Kundnr]],tbl_Kunder[Kundnr],tbl_Kunder[Kundansvarig])</f>
        <v>Manne Faktursson</v>
      </c>
    </row>
    <row r="1202" spans="1:12" x14ac:dyDescent="0.25">
      <c r="A1202" s="1">
        <v>45312</v>
      </c>
      <c r="B1202">
        <v>1003</v>
      </c>
      <c r="C1202" t="s">
        <v>10</v>
      </c>
      <c r="D1202" t="s">
        <v>7</v>
      </c>
      <c r="E1202" t="s">
        <v>12</v>
      </c>
      <c r="F1202">
        <v>19</v>
      </c>
      <c r="G1202" s="2">
        <v>19152</v>
      </c>
      <c r="H1202" s="2">
        <v>6536</v>
      </c>
      <c r="I1202" t="str">
        <f>_xlfn.XLOOKUP(tbl_Data[[#This Row],[Kundnr]],tbl_Kunder[Kundnr],tbl_Kunder[Kundnamn])</f>
        <v>Vårdia AB</v>
      </c>
      <c r="J1202" t="str">
        <f>_xlfn.XLOOKUP(tbl_Data[[#This Row],[Kundnr]],tbl_Kunder[Kundnr],tbl_Kunder[Kundkategori])</f>
        <v>Offentligt</v>
      </c>
      <c r="K1202" t="str">
        <f>_xlfn.XLOOKUP(tbl_Data[[#This Row],[Kundnr]],tbl_Kunder[Kundnr],tbl_Kunder[Region])</f>
        <v>Syd</v>
      </c>
      <c r="L1202" t="str">
        <f>_xlfn.XLOOKUP(tbl_Data[[#This Row],[Kundnr]],tbl_Kunder[Kundnr],tbl_Kunder[Kundansvarig])</f>
        <v>Clint Billton</v>
      </c>
    </row>
    <row r="1203" spans="1:12" x14ac:dyDescent="0.25">
      <c r="A1203" s="1">
        <v>45066</v>
      </c>
      <c r="B1203">
        <v>1003</v>
      </c>
      <c r="C1203" t="s">
        <v>14</v>
      </c>
      <c r="D1203" t="s">
        <v>15</v>
      </c>
      <c r="E1203" t="s">
        <v>12</v>
      </c>
      <c r="F1203">
        <v>8</v>
      </c>
      <c r="G1203" s="2">
        <v>10752</v>
      </c>
      <c r="H1203" s="2">
        <v>4864</v>
      </c>
      <c r="I1203" t="str">
        <f>_xlfn.XLOOKUP(tbl_Data[[#This Row],[Kundnr]],tbl_Kunder[Kundnr],tbl_Kunder[Kundnamn])</f>
        <v>Vårdia AB</v>
      </c>
      <c r="J1203" t="str">
        <f>_xlfn.XLOOKUP(tbl_Data[[#This Row],[Kundnr]],tbl_Kunder[Kundnr],tbl_Kunder[Kundkategori])</f>
        <v>Offentligt</v>
      </c>
      <c r="K1203" t="str">
        <f>_xlfn.XLOOKUP(tbl_Data[[#This Row],[Kundnr]],tbl_Kunder[Kundnr],tbl_Kunder[Region])</f>
        <v>Syd</v>
      </c>
      <c r="L1203" t="str">
        <f>_xlfn.XLOOKUP(tbl_Data[[#This Row],[Kundnr]],tbl_Kunder[Kundnr],tbl_Kunder[Kundansvarig])</f>
        <v>Clint Billton</v>
      </c>
    </row>
    <row r="1204" spans="1:12" x14ac:dyDescent="0.25">
      <c r="A1204" s="1">
        <v>45186</v>
      </c>
      <c r="B1204">
        <v>1003</v>
      </c>
      <c r="C1204" t="s">
        <v>10</v>
      </c>
      <c r="D1204" t="s">
        <v>7</v>
      </c>
      <c r="E1204" t="s">
        <v>12</v>
      </c>
      <c r="F1204">
        <v>6</v>
      </c>
      <c r="G1204" s="2">
        <v>6048</v>
      </c>
      <c r="H1204" s="2">
        <v>2064</v>
      </c>
      <c r="I1204" t="str">
        <f>_xlfn.XLOOKUP(tbl_Data[[#This Row],[Kundnr]],tbl_Kunder[Kundnr],tbl_Kunder[Kundnamn])</f>
        <v>Vårdia AB</v>
      </c>
      <c r="J1204" t="str">
        <f>_xlfn.XLOOKUP(tbl_Data[[#This Row],[Kundnr]],tbl_Kunder[Kundnr],tbl_Kunder[Kundkategori])</f>
        <v>Offentligt</v>
      </c>
      <c r="K1204" t="str">
        <f>_xlfn.XLOOKUP(tbl_Data[[#This Row],[Kundnr]],tbl_Kunder[Kundnr],tbl_Kunder[Region])</f>
        <v>Syd</v>
      </c>
      <c r="L1204" t="str">
        <f>_xlfn.XLOOKUP(tbl_Data[[#This Row],[Kundnr]],tbl_Kunder[Kundnr],tbl_Kunder[Kundansvarig])</f>
        <v>Clint Billton</v>
      </c>
    </row>
    <row r="1205" spans="1:12" x14ac:dyDescent="0.25">
      <c r="A1205" s="1">
        <v>45061</v>
      </c>
      <c r="B1205">
        <v>1007</v>
      </c>
      <c r="C1205" t="s">
        <v>21</v>
      </c>
      <c r="D1205" t="s">
        <v>7</v>
      </c>
      <c r="E1205" t="s">
        <v>16</v>
      </c>
      <c r="F1205">
        <v>15</v>
      </c>
      <c r="G1205" s="2">
        <v>13770</v>
      </c>
      <c r="H1205" s="2">
        <v>3450</v>
      </c>
      <c r="I1205" t="str">
        <f>_xlfn.XLOOKUP(tbl_Data[[#This Row],[Kundnr]],tbl_Kunder[Kundnr],tbl_Kunder[Kundnamn])</f>
        <v>Rellaxion AB</v>
      </c>
      <c r="J1205" t="str">
        <f>_xlfn.XLOOKUP(tbl_Data[[#This Row],[Kundnr]],tbl_Kunder[Kundnr],tbl_Kunder[Kundkategori])</f>
        <v>Tillverkning</v>
      </c>
      <c r="K1205" t="str">
        <f>_xlfn.XLOOKUP(tbl_Data[[#This Row],[Kundnr]],tbl_Kunder[Kundnr],tbl_Kunder[Region])</f>
        <v>Väst</v>
      </c>
      <c r="L1205" t="str">
        <f>_xlfn.XLOOKUP(tbl_Data[[#This Row],[Kundnr]],tbl_Kunder[Kundnr],tbl_Kunder[Kundansvarig])</f>
        <v>Manne Faktursson</v>
      </c>
    </row>
    <row r="1206" spans="1:12" x14ac:dyDescent="0.25">
      <c r="A1206" s="1">
        <v>45639</v>
      </c>
      <c r="B1206">
        <v>1003</v>
      </c>
      <c r="C1206" t="s">
        <v>19</v>
      </c>
      <c r="D1206" t="s">
        <v>7</v>
      </c>
      <c r="E1206" t="s">
        <v>12</v>
      </c>
      <c r="F1206">
        <v>26</v>
      </c>
      <c r="G1206" s="2">
        <v>31668</v>
      </c>
      <c r="H1206" s="2">
        <v>13988</v>
      </c>
      <c r="I1206" t="str">
        <f>_xlfn.XLOOKUP(tbl_Data[[#This Row],[Kundnr]],tbl_Kunder[Kundnr],tbl_Kunder[Kundnamn])</f>
        <v>Vårdia AB</v>
      </c>
      <c r="J1206" t="str">
        <f>_xlfn.XLOOKUP(tbl_Data[[#This Row],[Kundnr]],tbl_Kunder[Kundnr],tbl_Kunder[Kundkategori])</f>
        <v>Offentligt</v>
      </c>
      <c r="K1206" t="str">
        <f>_xlfn.XLOOKUP(tbl_Data[[#This Row],[Kundnr]],tbl_Kunder[Kundnr],tbl_Kunder[Region])</f>
        <v>Syd</v>
      </c>
      <c r="L1206" t="str">
        <f>_xlfn.XLOOKUP(tbl_Data[[#This Row],[Kundnr]],tbl_Kunder[Kundnr],tbl_Kunder[Kundansvarig])</f>
        <v>Clint Billton</v>
      </c>
    </row>
    <row r="1207" spans="1:12" x14ac:dyDescent="0.25">
      <c r="A1207" s="1">
        <v>45313</v>
      </c>
      <c r="B1207">
        <v>1003</v>
      </c>
      <c r="C1207" t="s">
        <v>21</v>
      </c>
      <c r="D1207" t="s">
        <v>7</v>
      </c>
      <c r="E1207" t="s">
        <v>12</v>
      </c>
      <c r="F1207">
        <v>2</v>
      </c>
      <c r="G1207" s="2">
        <v>2268</v>
      </c>
      <c r="H1207" s="2">
        <v>892</v>
      </c>
      <c r="I1207" t="str">
        <f>_xlfn.XLOOKUP(tbl_Data[[#This Row],[Kundnr]],tbl_Kunder[Kundnr],tbl_Kunder[Kundnamn])</f>
        <v>Vårdia AB</v>
      </c>
      <c r="J1207" t="str">
        <f>_xlfn.XLOOKUP(tbl_Data[[#This Row],[Kundnr]],tbl_Kunder[Kundnr],tbl_Kunder[Kundkategori])</f>
        <v>Offentligt</v>
      </c>
      <c r="K1207" t="str">
        <f>_xlfn.XLOOKUP(tbl_Data[[#This Row],[Kundnr]],tbl_Kunder[Kundnr],tbl_Kunder[Region])</f>
        <v>Syd</v>
      </c>
      <c r="L1207" t="str">
        <f>_xlfn.XLOOKUP(tbl_Data[[#This Row],[Kundnr]],tbl_Kunder[Kundnr],tbl_Kunder[Kundansvarig])</f>
        <v>Clint Billton</v>
      </c>
    </row>
    <row r="1208" spans="1:12" x14ac:dyDescent="0.25">
      <c r="A1208" s="1">
        <v>45337</v>
      </c>
      <c r="B1208">
        <v>1002</v>
      </c>
      <c r="C1208" t="s">
        <v>23</v>
      </c>
      <c r="D1208" t="s">
        <v>15</v>
      </c>
      <c r="E1208" t="s">
        <v>8</v>
      </c>
      <c r="F1208">
        <v>15</v>
      </c>
      <c r="G1208" s="2">
        <v>19950</v>
      </c>
      <c r="H1208" s="2">
        <v>8550</v>
      </c>
      <c r="I1208" t="str">
        <f>_xlfn.XLOOKUP(tbl_Data[[#This Row],[Kundnr]],tbl_Kunder[Kundnr],tbl_Kunder[Kundnamn])</f>
        <v>Brellboxy AB</v>
      </c>
      <c r="J1208" t="str">
        <f>_xlfn.XLOOKUP(tbl_Data[[#This Row],[Kundnr]],tbl_Kunder[Kundnr],tbl_Kunder[Kundkategori])</f>
        <v>IT- och telecom</v>
      </c>
      <c r="K1208" t="str">
        <f>_xlfn.XLOOKUP(tbl_Data[[#This Row],[Kundnr]],tbl_Kunder[Kundnr],tbl_Kunder[Region])</f>
        <v>Syd</v>
      </c>
      <c r="L1208" t="str">
        <f>_xlfn.XLOOKUP(tbl_Data[[#This Row],[Kundnr]],tbl_Kunder[Kundnr],tbl_Kunder[Kundansvarig])</f>
        <v>Mac Winson</v>
      </c>
    </row>
    <row r="1209" spans="1:12" x14ac:dyDescent="0.25">
      <c r="A1209" s="1">
        <v>45225</v>
      </c>
      <c r="B1209">
        <v>1006</v>
      </c>
      <c r="C1209" t="s">
        <v>14</v>
      </c>
      <c r="D1209" t="s">
        <v>15</v>
      </c>
      <c r="E1209" t="s">
        <v>17</v>
      </c>
      <c r="F1209">
        <v>9</v>
      </c>
      <c r="G1209" s="2">
        <v>10368</v>
      </c>
      <c r="H1209" s="2">
        <v>3744</v>
      </c>
      <c r="I1209" t="str">
        <f>_xlfn.XLOOKUP(tbl_Data[[#This Row],[Kundnr]],tbl_Kunder[Kundnr],tbl_Kunder[Kundnamn])</f>
        <v>Allcto AB</v>
      </c>
      <c r="J1209" t="str">
        <f>_xlfn.XLOOKUP(tbl_Data[[#This Row],[Kundnr]],tbl_Kunder[Kundnr],tbl_Kunder[Kundkategori])</f>
        <v>Livsmedel</v>
      </c>
      <c r="K1209" t="str">
        <f>_xlfn.XLOOKUP(tbl_Data[[#This Row],[Kundnr]],tbl_Kunder[Kundnr],tbl_Kunder[Region])</f>
        <v>Öst</v>
      </c>
      <c r="L1209" t="str">
        <f>_xlfn.XLOOKUP(tbl_Data[[#This Row],[Kundnr]],tbl_Kunder[Kundnr],tbl_Kunder[Kundansvarig])</f>
        <v>Malte Svensson</v>
      </c>
    </row>
    <row r="1210" spans="1:12" x14ac:dyDescent="0.25">
      <c r="A1210" s="1">
        <v>45559</v>
      </c>
      <c r="B1210">
        <v>1006</v>
      </c>
      <c r="C1210" t="s">
        <v>21</v>
      </c>
      <c r="D1210" t="s">
        <v>7</v>
      </c>
      <c r="E1210" t="s">
        <v>17</v>
      </c>
      <c r="F1210">
        <v>11</v>
      </c>
      <c r="G1210" s="2">
        <v>10692</v>
      </c>
      <c r="H1210" s="2">
        <v>3124</v>
      </c>
      <c r="I1210" t="str">
        <f>_xlfn.XLOOKUP(tbl_Data[[#This Row],[Kundnr]],tbl_Kunder[Kundnr],tbl_Kunder[Kundnamn])</f>
        <v>Allcto AB</v>
      </c>
      <c r="J1210" t="str">
        <f>_xlfn.XLOOKUP(tbl_Data[[#This Row],[Kundnr]],tbl_Kunder[Kundnr],tbl_Kunder[Kundkategori])</f>
        <v>Livsmedel</v>
      </c>
      <c r="K1210" t="str">
        <f>_xlfn.XLOOKUP(tbl_Data[[#This Row],[Kundnr]],tbl_Kunder[Kundnr],tbl_Kunder[Region])</f>
        <v>Öst</v>
      </c>
      <c r="L1210" t="str">
        <f>_xlfn.XLOOKUP(tbl_Data[[#This Row],[Kundnr]],tbl_Kunder[Kundnr],tbl_Kunder[Kundansvarig])</f>
        <v>Malte Svensson</v>
      </c>
    </row>
    <row r="1211" spans="1:12" x14ac:dyDescent="0.25">
      <c r="A1211" s="1">
        <v>45032</v>
      </c>
      <c r="B1211">
        <v>1005</v>
      </c>
      <c r="C1211" t="s">
        <v>19</v>
      </c>
      <c r="D1211" t="s">
        <v>7</v>
      </c>
      <c r="E1211" t="s">
        <v>8</v>
      </c>
      <c r="F1211">
        <v>27</v>
      </c>
      <c r="G1211" s="2">
        <v>32259.599999999999</v>
      </c>
      <c r="H1211" s="2">
        <v>13899.599999999999</v>
      </c>
      <c r="I1211" t="str">
        <f>_xlfn.XLOOKUP(tbl_Data[[#This Row],[Kundnr]],tbl_Kunder[Kundnr],tbl_Kunder[Kundnamn])</f>
        <v>Prefolkia AB</v>
      </c>
      <c r="J1211" t="str">
        <f>_xlfn.XLOOKUP(tbl_Data[[#This Row],[Kundnr]],tbl_Kunder[Kundnr],tbl_Kunder[Kundkategori])</f>
        <v>IT- och telecom</v>
      </c>
      <c r="K1211" t="str">
        <f>_xlfn.XLOOKUP(tbl_Data[[#This Row],[Kundnr]],tbl_Kunder[Kundnr],tbl_Kunder[Region])</f>
        <v>Öst</v>
      </c>
      <c r="L1211" t="str">
        <f>_xlfn.XLOOKUP(tbl_Data[[#This Row],[Kundnr]],tbl_Kunder[Kundnr],tbl_Kunder[Kundansvarig])</f>
        <v>Mac Winson</v>
      </c>
    </row>
    <row r="1212" spans="1:12" x14ac:dyDescent="0.25">
      <c r="A1212" s="1">
        <v>45429</v>
      </c>
      <c r="B1212">
        <v>1008</v>
      </c>
      <c r="C1212" t="s">
        <v>14</v>
      </c>
      <c r="D1212" t="s">
        <v>15</v>
      </c>
      <c r="E1212" t="s">
        <v>17</v>
      </c>
      <c r="F1212">
        <v>12</v>
      </c>
      <c r="G1212" s="2">
        <v>15360</v>
      </c>
      <c r="H1212" s="2">
        <v>6528</v>
      </c>
      <c r="I1212" t="str">
        <f>_xlfn.XLOOKUP(tbl_Data[[#This Row],[Kundnr]],tbl_Kunder[Kundnr],tbl_Kunder[Kundnamn])</f>
        <v>Rödtand AB</v>
      </c>
      <c r="J1212" t="str">
        <f>_xlfn.XLOOKUP(tbl_Data[[#This Row],[Kundnr]],tbl_Kunder[Kundnr],tbl_Kunder[Kundkategori])</f>
        <v>Livsmedel</v>
      </c>
      <c r="K1212" t="str">
        <f>_xlfn.XLOOKUP(tbl_Data[[#This Row],[Kundnr]],tbl_Kunder[Kundnr],tbl_Kunder[Region])</f>
        <v>Väst</v>
      </c>
      <c r="L1212" t="str">
        <f>_xlfn.XLOOKUP(tbl_Data[[#This Row],[Kundnr]],tbl_Kunder[Kundnr],tbl_Kunder[Kundansvarig])</f>
        <v>Malte Svensson</v>
      </c>
    </row>
    <row r="1213" spans="1:12" x14ac:dyDescent="0.25">
      <c r="A1213" s="1">
        <v>45317</v>
      </c>
      <c r="B1213">
        <v>1003</v>
      </c>
      <c r="C1213" t="s">
        <v>19</v>
      </c>
      <c r="D1213" t="s">
        <v>7</v>
      </c>
      <c r="E1213" t="s">
        <v>12</v>
      </c>
      <c r="F1213">
        <v>9</v>
      </c>
      <c r="G1213" s="2">
        <v>10962</v>
      </c>
      <c r="H1213" s="2">
        <v>4842</v>
      </c>
      <c r="I1213" t="str">
        <f>_xlfn.XLOOKUP(tbl_Data[[#This Row],[Kundnr]],tbl_Kunder[Kundnr],tbl_Kunder[Kundnamn])</f>
        <v>Vårdia AB</v>
      </c>
      <c r="J1213" t="str">
        <f>_xlfn.XLOOKUP(tbl_Data[[#This Row],[Kundnr]],tbl_Kunder[Kundnr],tbl_Kunder[Kundkategori])</f>
        <v>Offentligt</v>
      </c>
      <c r="K1213" t="str">
        <f>_xlfn.XLOOKUP(tbl_Data[[#This Row],[Kundnr]],tbl_Kunder[Kundnr],tbl_Kunder[Region])</f>
        <v>Syd</v>
      </c>
      <c r="L1213" t="str">
        <f>_xlfn.XLOOKUP(tbl_Data[[#This Row],[Kundnr]],tbl_Kunder[Kundnr],tbl_Kunder[Kundansvarig])</f>
        <v>Clint Billton</v>
      </c>
    </row>
    <row r="1214" spans="1:12" x14ac:dyDescent="0.25">
      <c r="A1214" s="1">
        <v>45424</v>
      </c>
      <c r="B1214">
        <v>1011</v>
      </c>
      <c r="C1214" t="s">
        <v>6</v>
      </c>
      <c r="D1214" t="s">
        <v>7</v>
      </c>
      <c r="E1214" t="s">
        <v>12</v>
      </c>
      <c r="F1214">
        <v>28</v>
      </c>
      <c r="G1214" s="2">
        <v>34372.799999999996</v>
      </c>
      <c r="H1214" s="2">
        <v>17572.799999999996</v>
      </c>
      <c r="I1214" t="str">
        <f>_xlfn.XLOOKUP(tbl_Data[[#This Row],[Kundnr]],tbl_Kunder[Kundnr],tbl_Kunder[Kundnamn])</f>
        <v>Skolia AB</v>
      </c>
      <c r="J1214" t="str">
        <f>_xlfn.XLOOKUP(tbl_Data[[#This Row],[Kundnr]],tbl_Kunder[Kundnr],tbl_Kunder[Kundkategori])</f>
        <v>Offentligt</v>
      </c>
      <c r="K1214" t="str">
        <f>_xlfn.XLOOKUP(tbl_Data[[#This Row],[Kundnr]],tbl_Kunder[Kundnr],tbl_Kunder[Region])</f>
        <v>Öst</v>
      </c>
      <c r="L1214" t="str">
        <f>_xlfn.XLOOKUP(tbl_Data[[#This Row],[Kundnr]],tbl_Kunder[Kundnr],tbl_Kunder[Kundansvarig])</f>
        <v>Clint Billton</v>
      </c>
    </row>
    <row r="1215" spans="1:12" x14ac:dyDescent="0.25">
      <c r="A1215" s="1">
        <v>45560</v>
      </c>
      <c r="B1215">
        <v>1003</v>
      </c>
      <c r="C1215" t="s">
        <v>20</v>
      </c>
      <c r="D1215" t="s">
        <v>15</v>
      </c>
      <c r="E1215" t="s">
        <v>12</v>
      </c>
      <c r="F1215">
        <v>13</v>
      </c>
      <c r="G1215" s="2">
        <v>21294</v>
      </c>
      <c r="H1215" s="2">
        <v>10270</v>
      </c>
      <c r="I1215" t="str">
        <f>_xlfn.XLOOKUP(tbl_Data[[#This Row],[Kundnr]],tbl_Kunder[Kundnr],tbl_Kunder[Kundnamn])</f>
        <v>Vårdia AB</v>
      </c>
      <c r="J1215" t="str">
        <f>_xlfn.XLOOKUP(tbl_Data[[#This Row],[Kundnr]],tbl_Kunder[Kundnr],tbl_Kunder[Kundkategori])</f>
        <v>Offentligt</v>
      </c>
      <c r="K1215" t="str">
        <f>_xlfn.XLOOKUP(tbl_Data[[#This Row],[Kundnr]],tbl_Kunder[Kundnr],tbl_Kunder[Region])</f>
        <v>Syd</v>
      </c>
      <c r="L1215" t="str">
        <f>_xlfn.XLOOKUP(tbl_Data[[#This Row],[Kundnr]],tbl_Kunder[Kundnr],tbl_Kunder[Kundansvarig])</f>
        <v>Clint Billton</v>
      </c>
    </row>
    <row r="1216" spans="1:12" x14ac:dyDescent="0.25">
      <c r="A1216" s="1">
        <v>45057</v>
      </c>
      <c r="B1216">
        <v>1003</v>
      </c>
      <c r="C1216" t="s">
        <v>6</v>
      </c>
      <c r="D1216" t="s">
        <v>7</v>
      </c>
      <c r="E1216" t="s">
        <v>12</v>
      </c>
      <c r="F1216">
        <v>4</v>
      </c>
      <c r="G1216" s="2">
        <v>5208</v>
      </c>
      <c r="H1216" s="2">
        <v>2808</v>
      </c>
      <c r="I1216" t="str">
        <f>_xlfn.XLOOKUP(tbl_Data[[#This Row],[Kundnr]],tbl_Kunder[Kundnr],tbl_Kunder[Kundnamn])</f>
        <v>Vårdia AB</v>
      </c>
      <c r="J1216" t="str">
        <f>_xlfn.XLOOKUP(tbl_Data[[#This Row],[Kundnr]],tbl_Kunder[Kundnr],tbl_Kunder[Kundkategori])</f>
        <v>Offentligt</v>
      </c>
      <c r="K1216" t="str">
        <f>_xlfn.XLOOKUP(tbl_Data[[#This Row],[Kundnr]],tbl_Kunder[Kundnr],tbl_Kunder[Region])</f>
        <v>Syd</v>
      </c>
      <c r="L1216" t="str">
        <f>_xlfn.XLOOKUP(tbl_Data[[#This Row],[Kundnr]],tbl_Kunder[Kundnr],tbl_Kunder[Kundansvarig])</f>
        <v>Clint Billton</v>
      </c>
    </row>
    <row r="1217" spans="1:12" x14ac:dyDescent="0.25">
      <c r="A1217" s="1">
        <v>45151</v>
      </c>
      <c r="B1217">
        <v>1008</v>
      </c>
      <c r="C1217" t="s">
        <v>21</v>
      </c>
      <c r="D1217" t="s">
        <v>7</v>
      </c>
      <c r="E1217" t="s">
        <v>17</v>
      </c>
      <c r="F1217">
        <v>20</v>
      </c>
      <c r="G1217" s="2">
        <v>21600</v>
      </c>
      <c r="H1217" s="2">
        <v>7840</v>
      </c>
      <c r="I1217" t="str">
        <f>_xlfn.XLOOKUP(tbl_Data[[#This Row],[Kundnr]],tbl_Kunder[Kundnr],tbl_Kunder[Kundnamn])</f>
        <v>Rödtand AB</v>
      </c>
      <c r="J1217" t="str">
        <f>_xlfn.XLOOKUP(tbl_Data[[#This Row],[Kundnr]],tbl_Kunder[Kundnr],tbl_Kunder[Kundkategori])</f>
        <v>Livsmedel</v>
      </c>
      <c r="K1217" t="str">
        <f>_xlfn.XLOOKUP(tbl_Data[[#This Row],[Kundnr]],tbl_Kunder[Kundnr],tbl_Kunder[Region])</f>
        <v>Väst</v>
      </c>
      <c r="L1217" t="str">
        <f>_xlfn.XLOOKUP(tbl_Data[[#This Row],[Kundnr]],tbl_Kunder[Kundnr],tbl_Kunder[Kundansvarig])</f>
        <v>Malte Svensson</v>
      </c>
    </row>
    <row r="1218" spans="1:12" x14ac:dyDescent="0.25">
      <c r="A1218" s="1">
        <v>45001</v>
      </c>
      <c r="B1218">
        <v>1005</v>
      </c>
      <c r="C1218" t="s">
        <v>14</v>
      </c>
      <c r="D1218" t="s">
        <v>15</v>
      </c>
      <c r="E1218" t="s">
        <v>8</v>
      </c>
      <c r="F1218">
        <v>4</v>
      </c>
      <c r="G1218" s="2">
        <v>5273.6</v>
      </c>
      <c r="H1218" s="2">
        <v>2329.6000000000004</v>
      </c>
      <c r="I1218" t="str">
        <f>_xlfn.XLOOKUP(tbl_Data[[#This Row],[Kundnr]],tbl_Kunder[Kundnr],tbl_Kunder[Kundnamn])</f>
        <v>Prefolkia AB</v>
      </c>
      <c r="J1218" t="str">
        <f>_xlfn.XLOOKUP(tbl_Data[[#This Row],[Kundnr]],tbl_Kunder[Kundnr],tbl_Kunder[Kundkategori])</f>
        <v>IT- och telecom</v>
      </c>
      <c r="K1218" t="str">
        <f>_xlfn.XLOOKUP(tbl_Data[[#This Row],[Kundnr]],tbl_Kunder[Kundnr],tbl_Kunder[Region])</f>
        <v>Öst</v>
      </c>
      <c r="L1218" t="str">
        <f>_xlfn.XLOOKUP(tbl_Data[[#This Row],[Kundnr]],tbl_Kunder[Kundnr],tbl_Kunder[Kundansvarig])</f>
        <v>Mac Winson</v>
      </c>
    </row>
    <row r="1219" spans="1:12" x14ac:dyDescent="0.25">
      <c r="A1219" s="1">
        <v>45084</v>
      </c>
      <c r="B1219">
        <v>1003</v>
      </c>
      <c r="C1219" t="s">
        <v>23</v>
      </c>
      <c r="D1219" t="s">
        <v>15</v>
      </c>
      <c r="E1219" t="s">
        <v>12</v>
      </c>
      <c r="F1219">
        <v>10</v>
      </c>
      <c r="G1219" s="2">
        <v>14700</v>
      </c>
      <c r="H1219" s="2">
        <v>7100</v>
      </c>
      <c r="I1219" t="str">
        <f>_xlfn.XLOOKUP(tbl_Data[[#This Row],[Kundnr]],tbl_Kunder[Kundnr],tbl_Kunder[Kundnamn])</f>
        <v>Vårdia AB</v>
      </c>
      <c r="J1219" t="str">
        <f>_xlfn.XLOOKUP(tbl_Data[[#This Row],[Kundnr]],tbl_Kunder[Kundnr],tbl_Kunder[Kundkategori])</f>
        <v>Offentligt</v>
      </c>
      <c r="K1219" t="str">
        <f>_xlfn.XLOOKUP(tbl_Data[[#This Row],[Kundnr]],tbl_Kunder[Kundnr],tbl_Kunder[Region])</f>
        <v>Syd</v>
      </c>
      <c r="L1219" t="str">
        <f>_xlfn.XLOOKUP(tbl_Data[[#This Row],[Kundnr]],tbl_Kunder[Kundnr],tbl_Kunder[Kundansvarig])</f>
        <v>Clint Billton</v>
      </c>
    </row>
    <row r="1220" spans="1:12" x14ac:dyDescent="0.25">
      <c r="A1220" s="1">
        <v>45233</v>
      </c>
      <c r="B1220">
        <v>1008</v>
      </c>
      <c r="C1220" t="s">
        <v>23</v>
      </c>
      <c r="D1220" t="s">
        <v>15</v>
      </c>
      <c r="E1220" t="s">
        <v>17</v>
      </c>
      <c r="F1220">
        <v>15</v>
      </c>
      <c r="G1220" s="2">
        <v>21000</v>
      </c>
      <c r="H1220" s="2">
        <v>9600</v>
      </c>
      <c r="I1220" t="str">
        <f>_xlfn.XLOOKUP(tbl_Data[[#This Row],[Kundnr]],tbl_Kunder[Kundnr],tbl_Kunder[Kundnamn])</f>
        <v>Rödtand AB</v>
      </c>
      <c r="J1220" t="str">
        <f>_xlfn.XLOOKUP(tbl_Data[[#This Row],[Kundnr]],tbl_Kunder[Kundnr],tbl_Kunder[Kundkategori])</f>
        <v>Livsmedel</v>
      </c>
      <c r="K1220" t="str">
        <f>_xlfn.XLOOKUP(tbl_Data[[#This Row],[Kundnr]],tbl_Kunder[Kundnr],tbl_Kunder[Region])</f>
        <v>Väst</v>
      </c>
      <c r="L1220" t="str">
        <f>_xlfn.XLOOKUP(tbl_Data[[#This Row],[Kundnr]],tbl_Kunder[Kundnr],tbl_Kunder[Kundansvarig])</f>
        <v>Malte Svensson</v>
      </c>
    </row>
    <row r="1221" spans="1:12" x14ac:dyDescent="0.25">
      <c r="A1221" s="1">
        <v>45228</v>
      </c>
      <c r="B1221">
        <v>1010</v>
      </c>
      <c r="C1221" t="s">
        <v>21</v>
      </c>
      <c r="D1221" t="s">
        <v>7</v>
      </c>
      <c r="E1221" t="s">
        <v>17</v>
      </c>
      <c r="F1221">
        <v>17</v>
      </c>
      <c r="G1221" s="2">
        <v>14504.400000000001</v>
      </c>
      <c r="H1221" s="2">
        <v>2808.4000000000015</v>
      </c>
      <c r="I1221" t="str">
        <f>_xlfn.XLOOKUP(tbl_Data[[#This Row],[Kundnr]],tbl_Kunder[Kundnr],tbl_Kunder[Kundnamn])</f>
        <v>Trollerilådan AB</v>
      </c>
      <c r="J1221" t="str">
        <f>_xlfn.XLOOKUP(tbl_Data[[#This Row],[Kundnr]],tbl_Kunder[Kundnr],tbl_Kunder[Kundkategori])</f>
        <v>Livsmedel</v>
      </c>
      <c r="K1221" t="str">
        <f>_xlfn.XLOOKUP(tbl_Data[[#This Row],[Kundnr]],tbl_Kunder[Kundnr],tbl_Kunder[Region])</f>
        <v>Syd</v>
      </c>
      <c r="L1221" t="str">
        <f>_xlfn.XLOOKUP(tbl_Data[[#This Row],[Kundnr]],tbl_Kunder[Kundnr],tbl_Kunder[Kundansvarig])</f>
        <v>Malte Svensson</v>
      </c>
    </row>
    <row r="1222" spans="1:12" x14ac:dyDescent="0.25">
      <c r="A1222" s="1">
        <v>45505</v>
      </c>
      <c r="B1222">
        <v>1001</v>
      </c>
      <c r="C1222" t="s">
        <v>14</v>
      </c>
      <c r="D1222" t="s">
        <v>15</v>
      </c>
      <c r="E1222" t="s">
        <v>8</v>
      </c>
      <c r="F1222">
        <v>10</v>
      </c>
      <c r="G1222" s="2">
        <v>13568.000000000002</v>
      </c>
      <c r="H1222" s="2">
        <v>6208.0000000000018</v>
      </c>
      <c r="I1222" t="str">
        <f>_xlfn.XLOOKUP(tbl_Data[[#This Row],[Kundnr]],tbl_Kunder[Kundnr],tbl_Kunder[Kundnamn])</f>
        <v>Telefonera Mera AB</v>
      </c>
      <c r="J1222" t="str">
        <f>_xlfn.XLOOKUP(tbl_Data[[#This Row],[Kundnr]],tbl_Kunder[Kundnr],tbl_Kunder[Kundkategori])</f>
        <v>IT- och telecom</v>
      </c>
      <c r="K1222" t="str">
        <f>_xlfn.XLOOKUP(tbl_Data[[#This Row],[Kundnr]],tbl_Kunder[Kundnr],tbl_Kunder[Region])</f>
        <v>Väst</v>
      </c>
      <c r="L1222" t="str">
        <f>_xlfn.XLOOKUP(tbl_Data[[#This Row],[Kundnr]],tbl_Kunder[Kundnr],tbl_Kunder[Kundansvarig])</f>
        <v>Mac Winson</v>
      </c>
    </row>
    <row r="1223" spans="1:12" x14ac:dyDescent="0.25">
      <c r="A1223" s="1">
        <v>45118</v>
      </c>
      <c r="B1223">
        <v>1004</v>
      </c>
      <c r="C1223" t="s">
        <v>14</v>
      </c>
      <c r="D1223" t="s">
        <v>15</v>
      </c>
      <c r="E1223" t="s">
        <v>16</v>
      </c>
      <c r="F1223">
        <v>15</v>
      </c>
      <c r="G1223" s="2">
        <v>21120</v>
      </c>
      <c r="H1223" s="2">
        <v>10080</v>
      </c>
      <c r="I1223" t="str">
        <f>_xlfn.XLOOKUP(tbl_Data[[#This Row],[Kundnr]],tbl_Kunder[Kundnr],tbl_Kunder[Kundnamn])</f>
        <v>Mellerix AB</v>
      </c>
      <c r="J1223" t="str">
        <f>_xlfn.XLOOKUP(tbl_Data[[#This Row],[Kundnr]],tbl_Kunder[Kundnr],tbl_Kunder[Kundkategori])</f>
        <v>Tillverkning</v>
      </c>
      <c r="K1223" t="str">
        <f>_xlfn.XLOOKUP(tbl_Data[[#This Row],[Kundnr]],tbl_Kunder[Kundnr],tbl_Kunder[Region])</f>
        <v>Syd</v>
      </c>
      <c r="L1223" t="str">
        <f>_xlfn.XLOOKUP(tbl_Data[[#This Row],[Kundnr]],tbl_Kunder[Kundnr],tbl_Kunder[Kundansvarig])</f>
        <v>Manne Faktursson</v>
      </c>
    </row>
    <row r="1224" spans="1:12" x14ac:dyDescent="0.25">
      <c r="A1224" s="1">
        <v>44961</v>
      </c>
      <c r="B1224">
        <v>1001</v>
      </c>
      <c r="C1224" t="s">
        <v>23</v>
      </c>
      <c r="D1224" t="s">
        <v>15</v>
      </c>
      <c r="E1224" t="s">
        <v>8</v>
      </c>
      <c r="F1224">
        <v>10</v>
      </c>
      <c r="G1224" s="2">
        <v>14840</v>
      </c>
      <c r="H1224" s="2">
        <v>7240</v>
      </c>
      <c r="I1224" t="str">
        <f>_xlfn.XLOOKUP(tbl_Data[[#This Row],[Kundnr]],tbl_Kunder[Kundnr],tbl_Kunder[Kundnamn])</f>
        <v>Telefonera Mera AB</v>
      </c>
      <c r="J1224" t="str">
        <f>_xlfn.XLOOKUP(tbl_Data[[#This Row],[Kundnr]],tbl_Kunder[Kundnr],tbl_Kunder[Kundkategori])</f>
        <v>IT- och telecom</v>
      </c>
      <c r="K1224" t="str">
        <f>_xlfn.XLOOKUP(tbl_Data[[#This Row],[Kundnr]],tbl_Kunder[Kundnr],tbl_Kunder[Region])</f>
        <v>Väst</v>
      </c>
      <c r="L1224" t="str">
        <f>_xlfn.XLOOKUP(tbl_Data[[#This Row],[Kundnr]],tbl_Kunder[Kundnr],tbl_Kunder[Kundansvarig])</f>
        <v>Mac Winson</v>
      </c>
    </row>
    <row r="1225" spans="1:12" x14ac:dyDescent="0.25">
      <c r="A1225" s="1">
        <v>45035</v>
      </c>
      <c r="B1225">
        <v>1007</v>
      </c>
      <c r="C1225" t="s">
        <v>10</v>
      </c>
      <c r="D1225" t="s">
        <v>7</v>
      </c>
      <c r="E1225" t="s">
        <v>16</v>
      </c>
      <c r="F1225">
        <v>15</v>
      </c>
      <c r="G1225" s="2">
        <v>12240</v>
      </c>
      <c r="H1225" s="2">
        <v>2280</v>
      </c>
      <c r="I1225" t="str">
        <f>_xlfn.XLOOKUP(tbl_Data[[#This Row],[Kundnr]],tbl_Kunder[Kundnr],tbl_Kunder[Kundnamn])</f>
        <v>Rellaxion AB</v>
      </c>
      <c r="J1225" t="str">
        <f>_xlfn.XLOOKUP(tbl_Data[[#This Row],[Kundnr]],tbl_Kunder[Kundnr],tbl_Kunder[Kundkategori])</f>
        <v>Tillverkning</v>
      </c>
      <c r="K1225" t="str">
        <f>_xlfn.XLOOKUP(tbl_Data[[#This Row],[Kundnr]],tbl_Kunder[Kundnr],tbl_Kunder[Region])</f>
        <v>Väst</v>
      </c>
      <c r="L1225" t="str">
        <f>_xlfn.XLOOKUP(tbl_Data[[#This Row],[Kundnr]],tbl_Kunder[Kundnr],tbl_Kunder[Kundansvarig])</f>
        <v>Manne Faktursson</v>
      </c>
    </row>
    <row r="1226" spans="1:12" x14ac:dyDescent="0.25">
      <c r="A1226" s="1">
        <v>45156</v>
      </c>
      <c r="B1226">
        <v>1001</v>
      </c>
      <c r="C1226" t="s">
        <v>14</v>
      </c>
      <c r="D1226" t="s">
        <v>15</v>
      </c>
      <c r="E1226" t="s">
        <v>8</v>
      </c>
      <c r="F1226">
        <v>16</v>
      </c>
      <c r="G1226" s="2">
        <v>21708.800000000003</v>
      </c>
      <c r="H1226" s="2">
        <v>9932.8000000000029</v>
      </c>
      <c r="I1226" t="str">
        <f>_xlfn.XLOOKUP(tbl_Data[[#This Row],[Kundnr]],tbl_Kunder[Kundnr],tbl_Kunder[Kundnamn])</f>
        <v>Telefonera Mera AB</v>
      </c>
      <c r="J1226" t="str">
        <f>_xlfn.XLOOKUP(tbl_Data[[#This Row],[Kundnr]],tbl_Kunder[Kundnr],tbl_Kunder[Kundkategori])</f>
        <v>IT- och telecom</v>
      </c>
      <c r="K1226" t="str">
        <f>_xlfn.XLOOKUP(tbl_Data[[#This Row],[Kundnr]],tbl_Kunder[Kundnr],tbl_Kunder[Region])</f>
        <v>Väst</v>
      </c>
      <c r="L1226" t="str">
        <f>_xlfn.XLOOKUP(tbl_Data[[#This Row],[Kundnr]],tbl_Kunder[Kundnr],tbl_Kunder[Kundansvarig])</f>
        <v>Mac Winson</v>
      </c>
    </row>
    <row r="1227" spans="1:12" x14ac:dyDescent="0.25">
      <c r="A1227" s="1">
        <v>44951</v>
      </c>
      <c r="B1227">
        <v>1004</v>
      </c>
      <c r="C1227" t="s">
        <v>19</v>
      </c>
      <c r="D1227" t="s">
        <v>7</v>
      </c>
      <c r="E1227" t="s">
        <v>16</v>
      </c>
      <c r="F1227">
        <v>17</v>
      </c>
      <c r="G1227" s="2">
        <v>21692</v>
      </c>
      <c r="H1227" s="2">
        <v>10132</v>
      </c>
      <c r="I1227" t="str">
        <f>_xlfn.XLOOKUP(tbl_Data[[#This Row],[Kundnr]],tbl_Kunder[Kundnr],tbl_Kunder[Kundnamn])</f>
        <v>Mellerix AB</v>
      </c>
      <c r="J1227" t="str">
        <f>_xlfn.XLOOKUP(tbl_Data[[#This Row],[Kundnr]],tbl_Kunder[Kundnr],tbl_Kunder[Kundkategori])</f>
        <v>Tillverkning</v>
      </c>
      <c r="K1227" t="str">
        <f>_xlfn.XLOOKUP(tbl_Data[[#This Row],[Kundnr]],tbl_Kunder[Kundnr],tbl_Kunder[Region])</f>
        <v>Syd</v>
      </c>
      <c r="L1227" t="str">
        <f>_xlfn.XLOOKUP(tbl_Data[[#This Row],[Kundnr]],tbl_Kunder[Kundnr],tbl_Kunder[Kundansvarig])</f>
        <v>Manne Faktursson</v>
      </c>
    </row>
    <row r="1228" spans="1:12" x14ac:dyDescent="0.25">
      <c r="A1228" s="1">
        <v>44959</v>
      </c>
      <c r="B1228">
        <v>1002</v>
      </c>
      <c r="C1228" t="s">
        <v>14</v>
      </c>
      <c r="D1228" t="s">
        <v>15</v>
      </c>
      <c r="E1228" t="s">
        <v>8</v>
      </c>
      <c r="F1228">
        <v>4</v>
      </c>
      <c r="G1228" s="2">
        <v>4864</v>
      </c>
      <c r="H1228" s="2">
        <v>1920</v>
      </c>
      <c r="I1228" t="str">
        <f>_xlfn.XLOOKUP(tbl_Data[[#This Row],[Kundnr]],tbl_Kunder[Kundnr],tbl_Kunder[Kundnamn])</f>
        <v>Brellboxy AB</v>
      </c>
      <c r="J1228" t="str">
        <f>_xlfn.XLOOKUP(tbl_Data[[#This Row],[Kundnr]],tbl_Kunder[Kundnr],tbl_Kunder[Kundkategori])</f>
        <v>IT- och telecom</v>
      </c>
      <c r="K1228" t="str">
        <f>_xlfn.XLOOKUP(tbl_Data[[#This Row],[Kundnr]],tbl_Kunder[Kundnr],tbl_Kunder[Region])</f>
        <v>Syd</v>
      </c>
      <c r="L1228" t="str">
        <f>_xlfn.XLOOKUP(tbl_Data[[#This Row],[Kundnr]],tbl_Kunder[Kundnr],tbl_Kunder[Kundansvarig])</f>
        <v>Mac Winson</v>
      </c>
    </row>
    <row r="1229" spans="1:12" x14ac:dyDescent="0.25">
      <c r="A1229" s="1">
        <v>45635</v>
      </c>
      <c r="B1229">
        <v>1003</v>
      </c>
      <c r="C1229" t="s">
        <v>10</v>
      </c>
      <c r="D1229" t="s">
        <v>7</v>
      </c>
      <c r="E1229" t="s">
        <v>12</v>
      </c>
      <c r="F1229">
        <v>2</v>
      </c>
      <c r="G1229" s="2">
        <v>2016</v>
      </c>
      <c r="H1229" s="2">
        <v>688</v>
      </c>
      <c r="I1229" t="str">
        <f>_xlfn.XLOOKUP(tbl_Data[[#This Row],[Kundnr]],tbl_Kunder[Kundnr],tbl_Kunder[Kundnamn])</f>
        <v>Vårdia AB</v>
      </c>
      <c r="J1229" t="str">
        <f>_xlfn.XLOOKUP(tbl_Data[[#This Row],[Kundnr]],tbl_Kunder[Kundnr],tbl_Kunder[Kundkategori])</f>
        <v>Offentligt</v>
      </c>
      <c r="K1229" t="str">
        <f>_xlfn.XLOOKUP(tbl_Data[[#This Row],[Kundnr]],tbl_Kunder[Kundnr],tbl_Kunder[Region])</f>
        <v>Syd</v>
      </c>
      <c r="L1229" t="str">
        <f>_xlfn.XLOOKUP(tbl_Data[[#This Row],[Kundnr]],tbl_Kunder[Kundnr],tbl_Kunder[Kundansvarig])</f>
        <v>Clint Billton</v>
      </c>
    </row>
    <row r="1230" spans="1:12" x14ac:dyDescent="0.25">
      <c r="A1230" s="1">
        <v>45258</v>
      </c>
      <c r="B1230">
        <v>1004</v>
      </c>
      <c r="C1230" t="s">
        <v>6</v>
      </c>
      <c r="D1230" t="s">
        <v>7</v>
      </c>
      <c r="E1230" t="s">
        <v>16</v>
      </c>
      <c r="F1230">
        <v>4</v>
      </c>
      <c r="G1230" s="2">
        <v>5456</v>
      </c>
      <c r="H1230" s="2">
        <v>3056</v>
      </c>
      <c r="I1230" t="str">
        <f>_xlfn.XLOOKUP(tbl_Data[[#This Row],[Kundnr]],tbl_Kunder[Kundnr],tbl_Kunder[Kundnamn])</f>
        <v>Mellerix AB</v>
      </c>
      <c r="J1230" t="str">
        <f>_xlfn.XLOOKUP(tbl_Data[[#This Row],[Kundnr]],tbl_Kunder[Kundnr],tbl_Kunder[Kundkategori])</f>
        <v>Tillverkning</v>
      </c>
      <c r="K1230" t="str">
        <f>_xlfn.XLOOKUP(tbl_Data[[#This Row],[Kundnr]],tbl_Kunder[Kundnr],tbl_Kunder[Region])</f>
        <v>Syd</v>
      </c>
      <c r="L1230" t="str">
        <f>_xlfn.XLOOKUP(tbl_Data[[#This Row],[Kundnr]],tbl_Kunder[Kundnr],tbl_Kunder[Kundansvarig])</f>
        <v>Manne Faktursson</v>
      </c>
    </row>
    <row r="1231" spans="1:12" x14ac:dyDescent="0.25">
      <c r="A1231" s="1">
        <v>45220</v>
      </c>
      <c r="B1231">
        <v>1008</v>
      </c>
      <c r="C1231" t="s">
        <v>14</v>
      </c>
      <c r="D1231" t="s">
        <v>15</v>
      </c>
      <c r="E1231" t="s">
        <v>17</v>
      </c>
      <c r="F1231">
        <v>7</v>
      </c>
      <c r="G1231" s="2">
        <v>8960</v>
      </c>
      <c r="H1231" s="2">
        <v>3808</v>
      </c>
      <c r="I1231" t="str">
        <f>_xlfn.XLOOKUP(tbl_Data[[#This Row],[Kundnr]],tbl_Kunder[Kundnr],tbl_Kunder[Kundnamn])</f>
        <v>Rödtand AB</v>
      </c>
      <c r="J1231" t="str">
        <f>_xlfn.XLOOKUP(tbl_Data[[#This Row],[Kundnr]],tbl_Kunder[Kundnr],tbl_Kunder[Kundkategori])</f>
        <v>Livsmedel</v>
      </c>
      <c r="K1231" t="str">
        <f>_xlfn.XLOOKUP(tbl_Data[[#This Row],[Kundnr]],tbl_Kunder[Kundnr],tbl_Kunder[Region])</f>
        <v>Väst</v>
      </c>
      <c r="L1231" t="str">
        <f>_xlfn.XLOOKUP(tbl_Data[[#This Row],[Kundnr]],tbl_Kunder[Kundnr],tbl_Kunder[Kundansvarig])</f>
        <v>Malte Svensson</v>
      </c>
    </row>
    <row r="1232" spans="1:12" x14ac:dyDescent="0.25">
      <c r="A1232" s="1">
        <v>45612</v>
      </c>
      <c r="B1232">
        <v>1011</v>
      </c>
      <c r="C1232" t="s">
        <v>21</v>
      </c>
      <c r="D1232" t="s">
        <v>7</v>
      </c>
      <c r="E1232" t="s">
        <v>12</v>
      </c>
      <c r="F1232">
        <v>11</v>
      </c>
      <c r="G1232" s="2">
        <v>11761.2</v>
      </c>
      <c r="H1232" s="2">
        <v>4193.2000000000007</v>
      </c>
      <c r="I1232" t="str">
        <f>_xlfn.XLOOKUP(tbl_Data[[#This Row],[Kundnr]],tbl_Kunder[Kundnr],tbl_Kunder[Kundnamn])</f>
        <v>Skolia AB</v>
      </c>
      <c r="J1232" t="str">
        <f>_xlfn.XLOOKUP(tbl_Data[[#This Row],[Kundnr]],tbl_Kunder[Kundnr],tbl_Kunder[Kundkategori])</f>
        <v>Offentligt</v>
      </c>
      <c r="K1232" t="str">
        <f>_xlfn.XLOOKUP(tbl_Data[[#This Row],[Kundnr]],tbl_Kunder[Kundnr],tbl_Kunder[Region])</f>
        <v>Öst</v>
      </c>
      <c r="L1232" t="str">
        <f>_xlfn.XLOOKUP(tbl_Data[[#This Row],[Kundnr]],tbl_Kunder[Kundnr],tbl_Kunder[Kundansvarig])</f>
        <v>Clint Billton</v>
      </c>
    </row>
    <row r="1233" spans="1:12" x14ac:dyDescent="0.25">
      <c r="A1233" s="1">
        <v>45503</v>
      </c>
      <c r="B1233">
        <v>1007</v>
      </c>
      <c r="C1233" t="s">
        <v>21</v>
      </c>
      <c r="D1233" t="s">
        <v>7</v>
      </c>
      <c r="E1233" t="s">
        <v>16</v>
      </c>
      <c r="F1233">
        <v>10</v>
      </c>
      <c r="G1233" s="2">
        <v>9180</v>
      </c>
      <c r="H1233" s="2">
        <v>2300</v>
      </c>
      <c r="I1233" t="str">
        <f>_xlfn.XLOOKUP(tbl_Data[[#This Row],[Kundnr]],tbl_Kunder[Kundnr],tbl_Kunder[Kundnamn])</f>
        <v>Rellaxion AB</v>
      </c>
      <c r="J1233" t="str">
        <f>_xlfn.XLOOKUP(tbl_Data[[#This Row],[Kundnr]],tbl_Kunder[Kundnr],tbl_Kunder[Kundkategori])</f>
        <v>Tillverkning</v>
      </c>
      <c r="K1233" t="str">
        <f>_xlfn.XLOOKUP(tbl_Data[[#This Row],[Kundnr]],tbl_Kunder[Kundnr],tbl_Kunder[Region])</f>
        <v>Väst</v>
      </c>
      <c r="L1233" t="str">
        <f>_xlfn.XLOOKUP(tbl_Data[[#This Row],[Kundnr]],tbl_Kunder[Kundnr],tbl_Kunder[Kundansvarig])</f>
        <v>Manne Faktursson</v>
      </c>
    </row>
    <row r="1234" spans="1:12" x14ac:dyDescent="0.25">
      <c r="A1234" s="1">
        <v>45413</v>
      </c>
      <c r="B1234">
        <v>1001</v>
      </c>
      <c r="C1234" t="s">
        <v>14</v>
      </c>
      <c r="D1234" t="s">
        <v>15</v>
      </c>
      <c r="E1234" t="s">
        <v>8</v>
      </c>
      <c r="F1234">
        <v>29</v>
      </c>
      <c r="G1234" s="2">
        <v>39347.200000000004</v>
      </c>
      <c r="H1234" s="2">
        <v>18003.200000000004</v>
      </c>
      <c r="I1234" t="str">
        <f>_xlfn.XLOOKUP(tbl_Data[[#This Row],[Kundnr]],tbl_Kunder[Kundnr],tbl_Kunder[Kundnamn])</f>
        <v>Telefonera Mera AB</v>
      </c>
      <c r="J1234" t="str">
        <f>_xlfn.XLOOKUP(tbl_Data[[#This Row],[Kundnr]],tbl_Kunder[Kundnr],tbl_Kunder[Kundkategori])</f>
        <v>IT- och telecom</v>
      </c>
      <c r="K1234" t="str">
        <f>_xlfn.XLOOKUP(tbl_Data[[#This Row],[Kundnr]],tbl_Kunder[Kundnr],tbl_Kunder[Region])</f>
        <v>Väst</v>
      </c>
      <c r="L1234" t="str">
        <f>_xlfn.XLOOKUP(tbl_Data[[#This Row],[Kundnr]],tbl_Kunder[Kundnr],tbl_Kunder[Kundansvarig])</f>
        <v>Mac Winson</v>
      </c>
    </row>
    <row r="1235" spans="1:12" x14ac:dyDescent="0.25">
      <c r="A1235" s="1">
        <v>45533</v>
      </c>
      <c r="B1235">
        <v>1001</v>
      </c>
      <c r="C1235" t="s">
        <v>6</v>
      </c>
      <c r="D1235" t="s">
        <v>7</v>
      </c>
      <c r="E1235" t="s">
        <v>8</v>
      </c>
      <c r="F1235">
        <v>7</v>
      </c>
      <c r="G1235" s="2">
        <v>9200.8000000000011</v>
      </c>
      <c r="H1235" s="2">
        <v>5000.8000000000011</v>
      </c>
      <c r="I1235" t="str">
        <f>_xlfn.XLOOKUP(tbl_Data[[#This Row],[Kundnr]],tbl_Kunder[Kundnr],tbl_Kunder[Kundnamn])</f>
        <v>Telefonera Mera AB</v>
      </c>
      <c r="J1235" t="str">
        <f>_xlfn.XLOOKUP(tbl_Data[[#This Row],[Kundnr]],tbl_Kunder[Kundnr],tbl_Kunder[Kundkategori])</f>
        <v>IT- och telecom</v>
      </c>
      <c r="K1235" t="str">
        <f>_xlfn.XLOOKUP(tbl_Data[[#This Row],[Kundnr]],tbl_Kunder[Kundnr],tbl_Kunder[Region])</f>
        <v>Väst</v>
      </c>
      <c r="L1235" t="str">
        <f>_xlfn.XLOOKUP(tbl_Data[[#This Row],[Kundnr]],tbl_Kunder[Kundnr],tbl_Kunder[Kundansvarig])</f>
        <v>Mac Winson</v>
      </c>
    </row>
    <row r="1236" spans="1:12" x14ac:dyDescent="0.25">
      <c r="A1236" s="1">
        <v>45167</v>
      </c>
      <c r="B1236">
        <v>1001</v>
      </c>
      <c r="C1236" t="s">
        <v>14</v>
      </c>
      <c r="D1236" t="s">
        <v>15</v>
      </c>
      <c r="E1236" t="s">
        <v>8</v>
      </c>
      <c r="F1236">
        <v>12</v>
      </c>
      <c r="G1236" s="2">
        <v>16281.600000000002</v>
      </c>
      <c r="H1236" s="2">
        <v>7449.6000000000022</v>
      </c>
      <c r="I1236" t="str">
        <f>_xlfn.XLOOKUP(tbl_Data[[#This Row],[Kundnr]],tbl_Kunder[Kundnr],tbl_Kunder[Kundnamn])</f>
        <v>Telefonera Mera AB</v>
      </c>
      <c r="J1236" t="str">
        <f>_xlfn.XLOOKUP(tbl_Data[[#This Row],[Kundnr]],tbl_Kunder[Kundnr],tbl_Kunder[Kundkategori])</f>
        <v>IT- och telecom</v>
      </c>
      <c r="K1236" t="str">
        <f>_xlfn.XLOOKUP(tbl_Data[[#This Row],[Kundnr]],tbl_Kunder[Kundnr],tbl_Kunder[Region])</f>
        <v>Väst</v>
      </c>
      <c r="L1236" t="str">
        <f>_xlfn.XLOOKUP(tbl_Data[[#This Row],[Kundnr]],tbl_Kunder[Kundnr],tbl_Kunder[Kundansvarig])</f>
        <v>Mac Winson</v>
      </c>
    </row>
    <row r="1237" spans="1:12" x14ac:dyDescent="0.25">
      <c r="A1237" s="1">
        <v>45016</v>
      </c>
      <c r="B1237">
        <v>1001</v>
      </c>
      <c r="C1237" t="s">
        <v>14</v>
      </c>
      <c r="D1237" t="s">
        <v>15</v>
      </c>
      <c r="E1237" t="s">
        <v>8</v>
      </c>
      <c r="F1237">
        <v>8</v>
      </c>
      <c r="G1237" s="2">
        <v>10854.400000000001</v>
      </c>
      <c r="H1237" s="2">
        <v>4966.4000000000015</v>
      </c>
      <c r="I1237" t="str">
        <f>_xlfn.XLOOKUP(tbl_Data[[#This Row],[Kundnr]],tbl_Kunder[Kundnr],tbl_Kunder[Kundnamn])</f>
        <v>Telefonera Mera AB</v>
      </c>
      <c r="J1237" t="str">
        <f>_xlfn.XLOOKUP(tbl_Data[[#This Row],[Kundnr]],tbl_Kunder[Kundnr],tbl_Kunder[Kundkategori])</f>
        <v>IT- och telecom</v>
      </c>
      <c r="K1237" t="str">
        <f>_xlfn.XLOOKUP(tbl_Data[[#This Row],[Kundnr]],tbl_Kunder[Kundnr],tbl_Kunder[Region])</f>
        <v>Väst</v>
      </c>
      <c r="L1237" t="str">
        <f>_xlfn.XLOOKUP(tbl_Data[[#This Row],[Kundnr]],tbl_Kunder[Kundnr],tbl_Kunder[Kundansvarig])</f>
        <v>Mac Winson</v>
      </c>
    </row>
    <row r="1238" spans="1:12" x14ac:dyDescent="0.25">
      <c r="A1238" s="1">
        <v>45206</v>
      </c>
      <c r="B1238">
        <v>1003</v>
      </c>
      <c r="C1238" t="s">
        <v>23</v>
      </c>
      <c r="D1238" t="s">
        <v>15</v>
      </c>
      <c r="E1238" t="s">
        <v>12</v>
      </c>
      <c r="F1238">
        <v>14</v>
      </c>
      <c r="G1238" s="2">
        <v>20580</v>
      </c>
      <c r="H1238" s="2">
        <v>9940</v>
      </c>
      <c r="I1238" t="str">
        <f>_xlfn.XLOOKUP(tbl_Data[[#This Row],[Kundnr]],tbl_Kunder[Kundnr],tbl_Kunder[Kundnamn])</f>
        <v>Vårdia AB</v>
      </c>
      <c r="J1238" t="str">
        <f>_xlfn.XLOOKUP(tbl_Data[[#This Row],[Kundnr]],tbl_Kunder[Kundnr],tbl_Kunder[Kundkategori])</f>
        <v>Offentligt</v>
      </c>
      <c r="K1238" t="str">
        <f>_xlfn.XLOOKUP(tbl_Data[[#This Row],[Kundnr]],tbl_Kunder[Kundnr],tbl_Kunder[Region])</f>
        <v>Syd</v>
      </c>
      <c r="L1238" t="str">
        <f>_xlfn.XLOOKUP(tbl_Data[[#This Row],[Kundnr]],tbl_Kunder[Kundnr],tbl_Kunder[Kundansvarig])</f>
        <v>Clint Billton</v>
      </c>
    </row>
    <row r="1239" spans="1:12" x14ac:dyDescent="0.25">
      <c r="A1239" s="1">
        <v>45537</v>
      </c>
      <c r="B1239">
        <v>1010</v>
      </c>
      <c r="C1239" t="s">
        <v>10</v>
      </c>
      <c r="D1239" t="s">
        <v>7</v>
      </c>
      <c r="E1239" t="s">
        <v>17</v>
      </c>
      <c r="F1239">
        <v>4</v>
      </c>
      <c r="G1239" s="2">
        <v>3033.6000000000004</v>
      </c>
      <c r="H1239" s="2">
        <v>377.60000000000036</v>
      </c>
      <c r="I1239" t="str">
        <f>_xlfn.XLOOKUP(tbl_Data[[#This Row],[Kundnr]],tbl_Kunder[Kundnr],tbl_Kunder[Kundnamn])</f>
        <v>Trollerilådan AB</v>
      </c>
      <c r="J1239" t="str">
        <f>_xlfn.XLOOKUP(tbl_Data[[#This Row],[Kundnr]],tbl_Kunder[Kundnr],tbl_Kunder[Kundkategori])</f>
        <v>Livsmedel</v>
      </c>
      <c r="K1239" t="str">
        <f>_xlfn.XLOOKUP(tbl_Data[[#This Row],[Kundnr]],tbl_Kunder[Kundnr],tbl_Kunder[Region])</f>
        <v>Syd</v>
      </c>
      <c r="L1239" t="str">
        <f>_xlfn.XLOOKUP(tbl_Data[[#This Row],[Kundnr]],tbl_Kunder[Kundnr],tbl_Kunder[Kundansvarig])</f>
        <v>Malte Svensson</v>
      </c>
    </row>
    <row r="1240" spans="1:12" x14ac:dyDescent="0.25">
      <c r="A1240" s="1">
        <v>45521</v>
      </c>
      <c r="B1240">
        <v>1001</v>
      </c>
      <c r="C1240" t="s">
        <v>10</v>
      </c>
      <c r="D1240" t="s">
        <v>7</v>
      </c>
      <c r="E1240" t="s">
        <v>8</v>
      </c>
      <c r="F1240">
        <v>6</v>
      </c>
      <c r="G1240" s="2">
        <v>6105.6</v>
      </c>
      <c r="H1240" s="2">
        <v>2121.6000000000004</v>
      </c>
      <c r="I1240" t="str">
        <f>_xlfn.XLOOKUP(tbl_Data[[#This Row],[Kundnr]],tbl_Kunder[Kundnr],tbl_Kunder[Kundnamn])</f>
        <v>Telefonera Mera AB</v>
      </c>
      <c r="J1240" t="str">
        <f>_xlfn.XLOOKUP(tbl_Data[[#This Row],[Kundnr]],tbl_Kunder[Kundnr],tbl_Kunder[Kundkategori])</f>
        <v>IT- och telecom</v>
      </c>
      <c r="K1240" t="str">
        <f>_xlfn.XLOOKUP(tbl_Data[[#This Row],[Kundnr]],tbl_Kunder[Kundnr],tbl_Kunder[Region])</f>
        <v>Väst</v>
      </c>
      <c r="L1240" t="str">
        <f>_xlfn.XLOOKUP(tbl_Data[[#This Row],[Kundnr]],tbl_Kunder[Kundnr],tbl_Kunder[Kundansvarig])</f>
        <v>Mac Winson</v>
      </c>
    </row>
    <row r="1241" spans="1:12" x14ac:dyDescent="0.25">
      <c r="A1241" s="1">
        <v>45068</v>
      </c>
      <c r="B1241">
        <v>1001</v>
      </c>
      <c r="C1241" t="s">
        <v>6</v>
      </c>
      <c r="D1241" t="s">
        <v>7</v>
      </c>
      <c r="E1241" t="s">
        <v>8</v>
      </c>
      <c r="F1241">
        <v>26</v>
      </c>
      <c r="G1241" s="2">
        <v>34174.400000000001</v>
      </c>
      <c r="H1241" s="2">
        <v>18574.400000000001</v>
      </c>
      <c r="I1241" t="str">
        <f>_xlfn.XLOOKUP(tbl_Data[[#This Row],[Kundnr]],tbl_Kunder[Kundnr],tbl_Kunder[Kundnamn])</f>
        <v>Telefonera Mera AB</v>
      </c>
      <c r="J1241" t="str">
        <f>_xlfn.XLOOKUP(tbl_Data[[#This Row],[Kundnr]],tbl_Kunder[Kundnr],tbl_Kunder[Kundkategori])</f>
        <v>IT- och telecom</v>
      </c>
      <c r="K1241" t="str">
        <f>_xlfn.XLOOKUP(tbl_Data[[#This Row],[Kundnr]],tbl_Kunder[Kundnr],tbl_Kunder[Region])</f>
        <v>Väst</v>
      </c>
      <c r="L1241" t="str">
        <f>_xlfn.XLOOKUP(tbl_Data[[#This Row],[Kundnr]],tbl_Kunder[Kundnr],tbl_Kunder[Kundansvarig])</f>
        <v>Mac Winson</v>
      </c>
    </row>
    <row r="1242" spans="1:12" x14ac:dyDescent="0.25">
      <c r="A1242" s="1">
        <v>45126</v>
      </c>
      <c r="B1242">
        <v>1001</v>
      </c>
      <c r="C1242" t="s">
        <v>23</v>
      </c>
      <c r="D1242" t="s">
        <v>15</v>
      </c>
      <c r="E1242" t="s">
        <v>8</v>
      </c>
      <c r="F1242">
        <v>4</v>
      </c>
      <c r="G1242" s="2">
        <v>5936</v>
      </c>
      <c r="H1242" s="2">
        <v>2896</v>
      </c>
      <c r="I1242" t="str">
        <f>_xlfn.XLOOKUP(tbl_Data[[#This Row],[Kundnr]],tbl_Kunder[Kundnr],tbl_Kunder[Kundnamn])</f>
        <v>Telefonera Mera AB</v>
      </c>
      <c r="J1242" t="str">
        <f>_xlfn.XLOOKUP(tbl_Data[[#This Row],[Kundnr]],tbl_Kunder[Kundnr],tbl_Kunder[Kundkategori])</f>
        <v>IT- och telecom</v>
      </c>
      <c r="K1242" t="str">
        <f>_xlfn.XLOOKUP(tbl_Data[[#This Row],[Kundnr]],tbl_Kunder[Kundnr],tbl_Kunder[Region])</f>
        <v>Väst</v>
      </c>
      <c r="L1242" t="str">
        <f>_xlfn.XLOOKUP(tbl_Data[[#This Row],[Kundnr]],tbl_Kunder[Kundnr],tbl_Kunder[Kundansvarig])</f>
        <v>Mac Winson</v>
      </c>
    </row>
    <row r="1243" spans="1:12" x14ac:dyDescent="0.25">
      <c r="A1243" s="1">
        <v>44984</v>
      </c>
      <c r="B1243">
        <v>1004</v>
      </c>
      <c r="C1243" t="s">
        <v>14</v>
      </c>
      <c r="D1243" t="s">
        <v>15</v>
      </c>
      <c r="E1243" t="s">
        <v>16</v>
      </c>
      <c r="F1243">
        <v>21</v>
      </c>
      <c r="G1243" s="2">
        <v>29568</v>
      </c>
      <c r="H1243" s="2">
        <v>14112</v>
      </c>
      <c r="I1243" t="str">
        <f>_xlfn.XLOOKUP(tbl_Data[[#This Row],[Kundnr]],tbl_Kunder[Kundnr],tbl_Kunder[Kundnamn])</f>
        <v>Mellerix AB</v>
      </c>
      <c r="J1243" t="str">
        <f>_xlfn.XLOOKUP(tbl_Data[[#This Row],[Kundnr]],tbl_Kunder[Kundnr],tbl_Kunder[Kundkategori])</f>
        <v>Tillverkning</v>
      </c>
      <c r="K1243" t="str">
        <f>_xlfn.XLOOKUP(tbl_Data[[#This Row],[Kundnr]],tbl_Kunder[Kundnr],tbl_Kunder[Region])</f>
        <v>Syd</v>
      </c>
      <c r="L1243" t="str">
        <f>_xlfn.XLOOKUP(tbl_Data[[#This Row],[Kundnr]],tbl_Kunder[Kundnr],tbl_Kunder[Kundansvarig])</f>
        <v>Manne Faktursson</v>
      </c>
    </row>
    <row r="1244" spans="1:12" x14ac:dyDescent="0.25">
      <c r="A1244" s="1">
        <v>45653</v>
      </c>
      <c r="B1244">
        <v>1006</v>
      </c>
      <c r="C1244" t="s">
        <v>6</v>
      </c>
      <c r="D1244" t="s">
        <v>7</v>
      </c>
      <c r="E1244" t="s">
        <v>17</v>
      </c>
      <c r="F1244">
        <v>23</v>
      </c>
      <c r="G1244" s="2">
        <v>25668</v>
      </c>
      <c r="H1244" s="2">
        <v>11868</v>
      </c>
      <c r="I1244" t="str">
        <f>_xlfn.XLOOKUP(tbl_Data[[#This Row],[Kundnr]],tbl_Kunder[Kundnr],tbl_Kunder[Kundnamn])</f>
        <v>Allcto AB</v>
      </c>
      <c r="J1244" t="str">
        <f>_xlfn.XLOOKUP(tbl_Data[[#This Row],[Kundnr]],tbl_Kunder[Kundnr],tbl_Kunder[Kundkategori])</f>
        <v>Livsmedel</v>
      </c>
      <c r="K1244" t="str">
        <f>_xlfn.XLOOKUP(tbl_Data[[#This Row],[Kundnr]],tbl_Kunder[Kundnr],tbl_Kunder[Region])</f>
        <v>Öst</v>
      </c>
      <c r="L1244" t="str">
        <f>_xlfn.XLOOKUP(tbl_Data[[#This Row],[Kundnr]],tbl_Kunder[Kundnr],tbl_Kunder[Kundansvarig])</f>
        <v>Malte Svensson</v>
      </c>
    </row>
    <row r="1245" spans="1:12" x14ac:dyDescent="0.25">
      <c r="A1245" s="1">
        <v>45302</v>
      </c>
      <c r="B1245">
        <v>1003</v>
      </c>
      <c r="C1245" t="s">
        <v>23</v>
      </c>
      <c r="D1245" t="s">
        <v>15</v>
      </c>
      <c r="E1245" t="s">
        <v>12</v>
      </c>
      <c r="F1245">
        <v>15</v>
      </c>
      <c r="G1245" s="2">
        <v>22050</v>
      </c>
      <c r="H1245" s="2">
        <v>10650</v>
      </c>
      <c r="I1245" t="str">
        <f>_xlfn.XLOOKUP(tbl_Data[[#This Row],[Kundnr]],tbl_Kunder[Kundnr],tbl_Kunder[Kundnamn])</f>
        <v>Vårdia AB</v>
      </c>
      <c r="J1245" t="str">
        <f>_xlfn.XLOOKUP(tbl_Data[[#This Row],[Kundnr]],tbl_Kunder[Kundnr],tbl_Kunder[Kundkategori])</f>
        <v>Offentligt</v>
      </c>
      <c r="K1245" t="str">
        <f>_xlfn.XLOOKUP(tbl_Data[[#This Row],[Kundnr]],tbl_Kunder[Kundnr],tbl_Kunder[Region])</f>
        <v>Syd</v>
      </c>
      <c r="L1245" t="str">
        <f>_xlfn.XLOOKUP(tbl_Data[[#This Row],[Kundnr]],tbl_Kunder[Kundnr],tbl_Kunder[Kundansvarig])</f>
        <v>Clint Billton</v>
      </c>
    </row>
    <row r="1246" spans="1:12" x14ac:dyDescent="0.25">
      <c r="A1246" s="1">
        <v>45548</v>
      </c>
      <c r="B1246">
        <v>1005</v>
      </c>
      <c r="C1246" t="s">
        <v>14</v>
      </c>
      <c r="D1246" t="s">
        <v>15</v>
      </c>
      <c r="E1246" t="s">
        <v>8</v>
      </c>
      <c r="F1246">
        <v>16</v>
      </c>
      <c r="G1246" s="2">
        <v>21094.400000000001</v>
      </c>
      <c r="H1246" s="2">
        <v>9318.4000000000015</v>
      </c>
      <c r="I1246" t="str">
        <f>_xlfn.XLOOKUP(tbl_Data[[#This Row],[Kundnr]],tbl_Kunder[Kundnr],tbl_Kunder[Kundnamn])</f>
        <v>Prefolkia AB</v>
      </c>
      <c r="J1246" t="str">
        <f>_xlfn.XLOOKUP(tbl_Data[[#This Row],[Kundnr]],tbl_Kunder[Kundnr],tbl_Kunder[Kundkategori])</f>
        <v>IT- och telecom</v>
      </c>
      <c r="K1246" t="str">
        <f>_xlfn.XLOOKUP(tbl_Data[[#This Row],[Kundnr]],tbl_Kunder[Kundnr],tbl_Kunder[Region])</f>
        <v>Öst</v>
      </c>
      <c r="L1246" t="str">
        <f>_xlfn.XLOOKUP(tbl_Data[[#This Row],[Kundnr]],tbl_Kunder[Kundnr],tbl_Kunder[Kundansvarig])</f>
        <v>Mac Winson</v>
      </c>
    </row>
    <row r="1247" spans="1:12" x14ac:dyDescent="0.25">
      <c r="A1247" s="1">
        <v>45000</v>
      </c>
      <c r="B1247">
        <v>1001</v>
      </c>
      <c r="C1247" t="s">
        <v>6</v>
      </c>
      <c r="D1247" t="s">
        <v>7</v>
      </c>
      <c r="E1247" t="s">
        <v>8</v>
      </c>
      <c r="F1247">
        <v>11</v>
      </c>
      <c r="G1247" s="2">
        <v>14458.400000000001</v>
      </c>
      <c r="H1247" s="2">
        <v>7858.4000000000015</v>
      </c>
      <c r="I1247" t="str">
        <f>_xlfn.XLOOKUP(tbl_Data[[#This Row],[Kundnr]],tbl_Kunder[Kundnr],tbl_Kunder[Kundnamn])</f>
        <v>Telefonera Mera AB</v>
      </c>
      <c r="J1247" t="str">
        <f>_xlfn.XLOOKUP(tbl_Data[[#This Row],[Kundnr]],tbl_Kunder[Kundnr],tbl_Kunder[Kundkategori])</f>
        <v>IT- och telecom</v>
      </c>
      <c r="K1247" t="str">
        <f>_xlfn.XLOOKUP(tbl_Data[[#This Row],[Kundnr]],tbl_Kunder[Kundnr],tbl_Kunder[Region])</f>
        <v>Väst</v>
      </c>
      <c r="L1247" t="str">
        <f>_xlfn.XLOOKUP(tbl_Data[[#This Row],[Kundnr]],tbl_Kunder[Kundnr],tbl_Kunder[Kundansvarig])</f>
        <v>Mac Winson</v>
      </c>
    </row>
    <row r="1248" spans="1:12" x14ac:dyDescent="0.25">
      <c r="A1248" s="1">
        <v>45357</v>
      </c>
      <c r="B1248">
        <v>1005</v>
      </c>
      <c r="C1248" t="s">
        <v>21</v>
      </c>
      <c r="D1248" t="s">
        <v>7</v>
      </c>
      <c r="E1248" t="s">
        <v>8</v>
      </c>
      <c r="F1248">
        <v>14</v>
      </c>
      <c r="G1248" s="2">
        <v>15573.600000000002</v>
      </c>
      <c r="H1248" s="2">
        <v>5941.6000000000022</v>
      </c>
      <c r="I1248" t="str">
        <f>_xlfn.XLOOKUP(tbl_Data[[#This Row],[Kundnr]],tbl_Kunder[Kundnr],tbl_Kunder[Kundnamn])</f>
        <v>Prefolkia AB</v>
      </c>
      <c r="J1248" t="str">
        <f>_xlfn.XLOOKUP(tbl_Data[[#This Row],[Kundnr]],tbl_Kunder[Kundnr],tbl_Kunder[Kundkategori])</f>
        <v>IT- och telecom</v>
      </c>
      <c r="K1248" t="str">
        <f>_xlfn.XLOOKUP(tbl_Data[[#This Row],[Kundnr]],tbl_Kunder[Kundnr],tbl_Kunder[Region])</f>
        <v>Öst</v>
      </c>
      <c r="L1248" t="str">
        <f>_xlfn.XLOOKUP(tbl_Data[[#This Row],[Kundnr]],tbl_Kunder[Kundnr],tbl_Kunder[Kundansvarig])</f>
        <v>Mac Winson</v>
      </c>
    </row>
    <row r="1249" spans="1:12" x14ac:dyDescent="0.25">
      <c r="A1249" s="1">
        <v>45640</v>
      </c>
      <c r="B1249">
        <v>1003</v>
      </c>
      <c r="C1249" t="s">
        <v>21</v>
      </c>
      <c r="D1249" t="s">
        <v>7</v>
      </c>
      <c r="E1249" t="s">
        <v>12</v>
      </c>
      <c r="F1249">
        <v>4</v>
      </c>
      <c r="G1249" s="2">
        <v>4536</v>
      </c>
      <c r="H1249" s="2">
        <v>1784</v>
      </c>
      <c r="I1249" t="str">
        <f>_xlfn.XLOOKUP(tbl_Data[[#This Row],[Kundnr]],tbl_Kunder[Kundnr],tbl_Kunder[Kundnamn])</f>
        <v>Vårdia AB</v>
      </c>
      <c r="J1249" t="str">
        <f>_xlfn.XLOOKUP(tbl_Data[[#This Row],[Kundnr]],tbl_Kunder[Kundnr],tbl_Kunder[Kundkategori])</f>
        <v>Offentligt</v>
      </c>
      <c r="K1249" t="str">
        <f>_xlfn.XLOOKUP(tbl_Data[[#This Row],[Kundnr]],tbl_Kunder[Kundnr],tbl_Kunder[Region])</f>
        <v>Syd</v>
      </c>
      <c r="L1249" t="str">
        <f>_xlfn.XLOOKUP(tbl_Data[[#This Row],[Kundnr]],tbl_Kunder[Kundnr],tbl_Kunder[Kundansvarig])</f>
        <v>Clint Billton</v>
      </c>
    </row>
    <row r="1250" spans="1:12" x14ac:dyDescent="0.25">
      <c r="A1250" s="1">
        <v>45376</v>
      </c>
      <c r="B1250">
        <v>1008</v>
      </c>
      <c r="C1250" t="s">
        <v>21</v>
      </c>
      <c r="D1250" t="s">
        <v>7</v>
      </c>
      <c r="E1250" t="s">
        <v>17</v>
      </c>
      <c r="F1250">
        <v>12</v>
      </c>
      <c r="G1250" s="2">
        <v>12960</v>
      </c>
      <c r="H1250" s="2">
        <v>4704</v>
      </c>
      <c r="I1250" t="str">
        <f>_xlfn.XLOOKUP(tbl_Data[[#This Row],[Kundnr]],tbl_Kunder[Kundnr],tbl_Kunder[Kundnamn])</f>
        <v>Rödtand AB</v>
      </c>
      <c r="J1250" t="str">
        <f>_xlfn.XLOOKUP(tbl_Data[[#This Row],[Kundnr]],tbl_Kunder[Kundnr],tbl_Kunder[Kundkategori])</f>
        <v>Livsmedel</v>
      </c>
      <c r="K1250" t="str">
        <f>_xlfn.XLOOKUP(tbl_Data[[#This Row],[Kundnr]],tbl_Kunder[Kundnr],tbl_Kunder[Region])</f>
        <v>Väst</v>
      </c>
      <c r="L1250" t="str">
        <f>_xlfn.XLOOKUP(tbl_Data[[#This Row],[Kundnr]],tbl_Kunder[Kundnr],tbl_Kunder[Kundansvarig])</f>
        <v>Malte Svensson</v>
      </c>
    </row>
    <row r="1251" spans="1:12" x14ac:dyDescent="0.25">
      <c r="A1251" s="1">
        <v>45450</v>
      </c>
      <c r="B1251">
        <v>1004</v>
      </c>
      <c r="C1251" t="s">
        <v>10</v>
      </c>
      <c r="D1251" t="s">
        <v>7</v>
      </c>
      <c r="E1251" t="s">
        <v>16</v>
      </c>
      <c r="F1251">
        <v>10</v>
      </c>
      <c r="G1251" s="2">
        <v>10560</v>
      </c>
      <c r="H1251" s="2">
        <v>3920</v>
      </c>
      <c r="I1251" t="str">
        <f>_xlfn.XLOOKUP(tbl_Data[[#This Row],[Kundnr]],tbl_Kunder[Kundnr],tbl_Kunder[Kundnamn])</f>
        <v>Mellerix AB</v>
      </c>
      <c r="J1251" t="str">
        <f>_xlfn.XLOOKUP(tbl_Data[[#This Row],[Kundnr]],tbl_Kunder[Kundnr],tbl_Kunder[Kundkategori])</f>
        <v>Tillverkning</v>
      </c>
      <c r="K1251" t="str">
        <f>_xlfn.XLOOKUP(tbl_Data[[#This Row],[Kundnr]],tbl_Kunder[Kundnr],tbl_Kunder[Region])</f>
        <v>Syd</v>
      </c>
      <c r="L1251" t="str">
        <f>_xlfn.XLOOKUP(tbl_Data[[#This Row],[Kundnr]],tbl_Kunder[Kundnr],tbl_Kunder[Kundansvarig])</f>
        <v>Manne Faktursson</v>
      </c>
    </row>
    <row r="1252" spans="1:12" x14ac:dyDescent="0.25">
      <c r="A1252" s="1">
        <v>45268</v>
      </c>
      <c r="B1252">
        <v>1006</v>
      </c>
      <c r="C1252" t="s">
        <v>14</v>
      </c>
      <c r="D1252" t="s">
        <v>15</v>
      </c>
      <c r="E1252" t="s">
        <v>17</v>
      </c>
      <c r="F1252">
        <v>18</v>
      </c>
      <c r="G1252" s="2">
        <v>20736</v>
      </c>
      <c r="H1252" s="2">
        <v>7488</v>
      </c>
      <c r="I1252" t="str">
        <f>_xlfn.XLOOKUP(tbl_Data[[#This Row],[Kundnr]],tbl_Kunder[Kundnr],tbl_Kunder[Kundnamn])</f>
        <v>Allcto AB</v>
      </c>
      <c r="J1252" t="str">
        <f>_xlfn.XLOOKUP(tbl_Data[[#This Row],[Kundnr]],tbl_Kunder[Kundnr],tbl_Kunder[Kundkategori])</f>
        <v>Livsmedel</v>
      </c>
      <c r="K1252" t="str">
        <f>_xlfn.XLOOKUP(tbl_Data[[#This Row],[Kundnr]],tbl_Kunder[Kundnr],tbl_Kunder[Region])</f>
        <v>Öst</v>
      </c>
      <c r="L1252" t="str">
        <f>_xlfn.XLOOKUP(tbl_Data[[#This Row],[Kundnr]],tbl_Kunder[Kundnr],tbl_Kunder[Kundansvarig])</f>
        <v>Malte Svensson</v>
      </c>
    </row>
    <row r="1253" spans="1:12" x14ac:dyDescent="0.25">
      <c r="A1253" s="1">
        <v>45509</v>
      </c>
      <c r="B1253">
        <v>1003</v>
      </c>
      <c r="C1253" t="s">
        <v>14</v>
      </c>
      <c r="D1253" t="s">
        <v>15</v>
      </c>
      <c r="E1253" t="s">
        <v>12</v>
      </c>
      <c r="F1253">
        <v>10</v>
      </c>
      <c r="G1253" s="2">
        <v>13440</v>
      </c>
      <c r="H1253" s="2">
        <v>6080</v>
      </c>
      <c r="I1253" t="str">
        <f>_xlfn.XLOOKUP(tbl_Data[[#This Row],[Kundnr]],tbl_Kunder[Kundnr],tbl_Kunder[Kundnamn])</f>
        <v>Vårdia AB</v>
      </c>
      <c r="J1253" t="str">
        <f>_xlfn.XLOOKUP(tbl_Data[[#This Row],[Kundnr]],tbl_Kunder[Kundnr],tbl_Kunder[Kundkategori])</f>
        <v>Offentligt</v>
      </c>
      <c r="K1253" t="str">
        <f>_xlfn.XLOOKUP(tbl_Data[[#This Row],[Kundnr]],tbl_Kunder[Kundnr],tbl_Kunder[Region])</f>
        <v>Syd</v>
      </c>
      <c r="L1253" t="str">
        <f>_xlfn.XLOOKUP(tbl_Data[[#This Row],[Kundnr]],tbl_Kunder[Kundnr],tbl_Kunder[Kundansvarig])</f>
        <v>Clint Billton</v>
      </c>
    </row>
    <row r="1254" spans="1:12" x14ac:dyDescent="0.25">
      <c r="A1254" s="1">
        <v>45128</v>
      </c>
      <c r="B1254">
        <v>1001</v>
      </c>
      <c r="C1254" t="s">
        <v>20</v>
      </c>
      <c r="D1254" t="s">
        <v>15</v>
      </c>
      <c r="E1254" t="s">
        <v>8</v>
      </c>
      <c r="F1254">
        <v>12</v>
      </c>
      <c r="G1254" s="2">
        <v>19843.2</v>
      </c>
      <c r="H1254" s="2">
        <v>9667.2000000000007</v>
      </c>
      <c r="I1254" t="str">
        <f>_xlfn.XLOOKUP(tbl_Data[[#This Row],[Kundnr]],tbl_Kunder[Kundnr],tbl_Kunder[Kundnamn])</f>
        <v>Telefonera Mera AB</v>
      </c>
      <c r="J1254" t="str">
        <f>_xlfn.XLOOKUP(tbl_Data[[#This Row],[Kundnr]],tbl_Kunder[Kundnr],tbl_Kunder[Kundkategori])</f>
        <v>IT- och telecom</v>
      </c>
      <c r="K1254" t="str">
        <f>_xlfn.XLOOKUP(tbl_Data[[#This Row],[Kundnr]],tbl_Kunder[Kundnr],tbl_Kunder[Region])</f>
        <v>Väst</v>
      </c>
      <c r="L1254" t="str">
        <f>_xlfn.XLOOKUP(tbl_Data[[#This Row],[Kundnr]],tbl_Kunder[Kundnr],tbl_Kunder[Kundansvarig])</f>
        <v>Mac Winson</v>
      </c>
    </row>
    <row r="1255" spans="1:12" x14ac:dyDescent="0.25">
      <c r="A1255" s="1">
        <v>45648</v>
      </c>
      <c r="B1255">
        <v>1003</v>
      </c>
      <c r="C1255" t="s">
        <v>14</v>
      </c>
      <c r="D1255" t="s">
        <v>15</v>
      </c>
      <c r="E1255" t="s">
        <v>12</v>
      </c>
      <c r="F1255">
        <v>14</v>
      </c>
      <c r="G1255" s="2">
        <v>18816</v>
      </c>
      <c r="H1255" s="2">
        <v>8512</v>
      </c>
      <c r="I1255" t="str">
        <f>_xlfn.XLOOKUP(tbl_Data[[#This Row],[Kundnr]],tbl_Kunder[Kundnr],tbl_Kunder[Kundnamn])</f>
        <v>Vårdia AB</v>
      </c>
      <c r="J1255" t="str">
        <f>_xlfn.XLOOKUP(tbl_Data[[#This Row],[Kundnr]],tbl_Kunder[Kundnr],tbl_Kunder[Kundkategori])</f>
        <v>Offentligt</v>
      </c>
      <c r="K1255" t="str">
        <f>_xlfn.XLOOKUP(tbl_Data[[#This Row],[Kundnr]],tbl_Kunder[Kundnr],tbl_Kunder[Region])</f>
        <v>Syd</v>
      </c>
      <c r="L1255" t="str">
        <f>_xlfn.XLOOKUP(tbl_Data[[#This Row],[Kundnr]],tbl_Kunder[Kundnr],tbl_Kunder[Kundansvarig])</f>
        <v>Clint Billton</v>
      </c>
    </row>
    <row r="1256" spans="1:12" x14ac:dyDescent="0.25">
      <c r="A1256" s="1">
        <v>45078</v>
      </c>
      <c r="B1256">
        <v>1002</v>
      </c>
      <c r="C1256" t="s">
        <v>6</v>
      </c>
      <c r="D1256" t="s">
        <v>7</v>
      </c>
      <c r="E1256" t="s">
        <v>8</v>
      </c>
      <c r="F1256">
        <v>9</v>
      </c>
      <c r="G1256" s="2">
        <v>10602</v>
      </c>
      <c r="H1256" s="2">
        <v>5202</v>
      </c>
      <c r="I1256" t="str">
        <f>_xlfn.XLOOKUP(tbl_Data[[#This Row],[Kundnr]],tbl_Kunder[Kundnr],tbl_Kunder[Kundnamn])</f>
        <v>Brellboxy AB</v>
      </c>
      <c r="J1256" t="str">
        <f>_xlfn.XLOOKUP(tbl_Data[[#This Row],[Kundnr]],tbl_Kunder[Kundnr],tbl_Kunder[Kundkategori])</f>
        <v>IT- och telecom</v>
      </c>
      <c r="K1256" t="str">
        <f>_xlfn.XLOOKUP(tbl_Data[[#This Row],[Kundnr]],tbl_Kunder[Kundnr],tbl_Kunder[Region])</f>
        <v>Syd</v>
      </c>
      <c r="L1256" t="str">
        <f>_xlfn.XLOOKUP(tbl_Data[[#This Row],[Kundnr]],tbl_Kunder[Kundnr],tbl_Kunder[Kundansvarig])</f>
        <v>Mac Winson</v>
      </c>
    </row>
    <row r="1257" spans="1:12" x14ac:dyDescent="0.25">
      <c r="A1257" s="1">
        <v>45613</v>
      </c>
      <c r="B1257">
        <v>1001</v>
      </c>
      <c r="C1257" t="s">
        <v>10</v>
      </c>
      <c r="D1257" t="s">
        <v>7</v>
      </c>
      <c r="E1257" t="s">
        <v>8</v>
      </c>
      <c r="F1257">
        <v>6</v>
      </c>
      <c r="G1257" s="2">
        <v>6105.6</v>
      </c>
      <c r="H1257" s="2">
        <v>2121.6000000000004</v>
      </c>
      <c r="I1257" t="str">
        <f>_xlfn.XLOOKUP(tbl_Data[[#This Row],[Kundnr]],tbl_Kunder[Kundnr],tbl_Kunder[Kundnamn])</f>
        <v>Telefonera Mera AB</v>
      </c>
      <c r="J1257" t="str">
        <f>_xlfn.XLOOKUP(tbl_Data[[#This Row],[Kundnr]],tbl_Kunder[Kundnr],tbl_Kunder[Kundkategori])</f>
        <v>IT- och telecom</v>
      </c>
      <c r="K1257" t="str">
        <f>_xlfn.XLOOKUP(tbl_Data[[#This Row],[Kundnr]],tbl_Kunder[Kundnr],tbl_Kunder[Region])</f>
        <v>Väst</v>
      </c>
      <c r="L1257" t="str">
        <f>_xlfn.XLOOKUP(tbl_Data[[#This Row],[Kundnr]],tbl_Kunder[Kundnr],tbl_Kunder[Kundansvarig])</f>
        <v>Mac Winson</v>
      </c>
    </row>
    <row r="1258" spans="1:12" x14ac:dyDescent="0.25">
      <c r="A1258" s="1">
        <v>45225</v>
      </c>
      <c r="B1258">
        <v>1005</v>
      </c>
      <c r="C1258" t="s">
        <v>14</v>
      </c>
      <c r="D1258" t="s">
        <v>15</v>
      </c>
      <c r="E1258" t="s">
        <v>8</v>
      </c>
      <c r="F1258">
        <v>5</v>
      </c>
      <c r="G1258" s="2">
        <v>6592</v>
      </c>
      <c r="H1258" s="2">
        <v>2912</v>
      </c>
      <c r="I1258" t="str">
        <f>_xlfn.XLOOKUP(tbl_Data[[#This Row],[Kundnr]],tbl_Kunder[Kundnr],tbl_Kunder[Kundnamn])</f>
        <v>Prefolkia AB</v>
      </c>
      <c r="J1258" t="str">
        <f>_xlfn.XLOOKUP(tbl_Data[[#This Row],[Kundnr]],tbl_Kunder[Kundnr],tbl_Kunder[Kundkategori])</f>
        <v>IT- och telecom</v>
      </c>
      <c r="K1258" t="str">
        <f>_xlfn.XLOOKUP(tbl_Data[[#This Row],[Kundnr]],tbl_Kunder[Kundnr],tbl_Kunder[Region])</f>
        <v>Öst</v>
      </c>
      <c r="L1258" t="str">
        <f>_xlfn.XLOOKUP(tbl_Data[[#This Row],[Kundnr]],tbl_Kunder[Kundnr],tbl_Kunder[Kundansvarig])</f>
        <v>Mac Winson</v>
      </c>
    </row>
    <row r="1259" spans="1:12" x14ac:dyDescent="0.25">
      <c r="A1259" s="1">
        <v>45266</v>
      </c>
      <c r="B1259">
        <v>1005</v>
      </c>
      <c r="C1259" t="s">
        <v>10</v>
      </c>
      <c r="D1259" t="s">
        <v>7</v>
      </c>
      <c r="E1259" t="s">
        <v>8</v>
      </c>
      <c r="F1259">
        <v>19</v>
      </c>
      <c r="G1259" s="2">
        <v>18787.2</v>
      </c>
      <c r="H1259" s="2">
        <v>6171.2000000000007</v>
      </c>
      <c r="I1259" t="str">
        <f>_xlfn.XLOOKUP(tbl_Data[[#This Row],[Kundnr]],tbl_Kunder[Kundnr],tbl_Kunder[Kundnamn])</f>
        <v>Prefolkia AB</v>
      </c>
      <c r="J1259" t="str">
        <f>_xlfn.XLOOKUP(tbl_Data[[#This Row],[Kundnr]],tbl_Kunder[Kundnr],tbl_Kunder[Kundkategori])</f>
        <v>IT- och telecom</v>
      </c>
      <c r="K1259" t="str">
        <f>_xlfn.XLOOKUP(tbl_Data[[#This Row],[Kundnr]],tbl_Kunder[Kundnr],tbl_Kunder[Region])</f>
        <v>Öst</v>
      </c>
      <c r="L1259" t="str">
        <f>_xlfn.XLOOKUP(tbl_Data[[#This Row],[Kundnr]],tbl_Kunder[Kundnr],tbl_Kunder[Kundansvarig])</f>
        <v>Mac Winson</v>
      </c>
    </row>
    <row r="1260" spans="1:12" x14ac:dyDescent="0.25">
      <c r="A1260" s="1">
        <v>45311</v>
      </c>
      <c r="B1260">
        <v>1006</v>
      </c>
      <c r="C1260" t="s">
        <v>21</v>
      </c>
      <c r="D1260" t="s">
        <v>7</v>
      </c>
      <c r="E1260" t="s">
        <v>17</v>
      </c>
      <c r="F1260">
        <v>12</v>
      </c>
      <c r="G1260" s="2">
        <v>11664</v>
      </c>
      <c r="H1260" s="2">
        <v>3408</v>
      </c>
      <c r="I1260" t="str">
        <f>_xlfn.XLOOKUP(tbl_Data[[#This Row],[Kundnr]],tbl_Kunder[Kundnr],tbl_Kunder[Kundnamn])</f>
        <v>Allcto AB</v>
      </c>
      <c r="J1260" t="str">
        <f>_xlfn.XLOOKUP(tbl_Data[[#This Row],[Kundnr]],tbl_Kunder[Kundnr],tbl_Kunder[Kundkategori])</f>
        <v>Livsmedel</v>
      </c>
      <c r="K1260" t="str">
        <f>_xlfn.XLOOKUP(tbl_Data[[#This Row],[Kundnr]],tbl_Kunder[Kundnr],tbl_Kunder[Region])</f>
        <v>Öst</v>
      </c>
      <c r="L1260" t="str">
        <f>_xlfn.XLOOKUP(tbl_Data[[#This Row],[Kundnr]],tbl_Kunder[Kundnr],tbl_Kunder[Kundansvarig])</f>
        <v>Malte Svensson</v>
      </c>
    </row>
    <row r="1261" spans="1:12" x14ac:dyDescent="0.25">
      <c r="A1261" s="1">
        <v>45197</v>
      </c>
      <c r="B1261">
        <v>1001</v>
      </c>
      <c r="C1261" t="s">
        <v>6</v>
      </c>
      <c r="D1261" t="s">
        <v>7</v>
      </c>
      <c r="E1261" t="s">
        <v>8</v>
      </c>
      <c r="F1261">
        <v>1</v>
      </c>
      <c r="G1261" s="2">
        <v>1314.4</v>
      </c>
      <c r="H1261" s="2">
        <v>714.40000000000009</v>
      </c>
      <c r="I1261" t="str">
        <f>_xlfn.XLOOKUP(tbl_Data[[#This Row],[Kundnr]],tbl_Kunder[Kundnr],tbl_Kunder[Kundnamn])</f>
        <v>Telefonera Mera AB</v>
      </c>
      <c r="J1261" t="str">
        <f>_xlfn.XLOOKUP(tbl_Data[[#This Row],[Kundnr]],tbl_Kunder[Kundnr],tbl_Kunder[Kundkategori])</f>
        <v>IT- och telecom</v>
      </c>
      <c r="K1261" t="str">
        <f>_xlfn.XLOOKUP(tbl_Data[[#This Row],[Kundnr]],tbl_Kunder[Kundnr],tbl_Kunder[Region])</f>
        <v>Väst</v>
      </c>
      <c r="L1261" t="str">
        <f>_xlfn.XLOOKUP(tbl_Data[[#This Row],[Kundnr]],tbl_Kunder[Kundnr],tbl_Kunder[Kundansvarig])</f>
        <v>Mac Winson</v>
      </c>
    </row>
    <row r="1262" spans="1:12" x14ac:dyDescent="0.25">
      <c r="A1262" s="1">
        <v>45167</v>
      </c>
      <c r="B1262">
        <v>1006</v>
      </c>
      <c r="C1262" t="s">
        <v>6</v>
      </c>
      <c r="D1262" t="s">
        <v>7</v>
      </c>
      <c r="E1262" t="s">
        <v>17</v>
      </c>
      <c r="F1262">
        <v>18</v>
      </c>
      <c r="G1262" s="2">
        <v>20088</v>
      </c>
      <c r="H1262" s="2">
        <v>9288</v>
      </c>
      <c r="I1262" t="str">
        <f>_xlfn.XLOOKUP(tbl_Data[[#This Row],[Kundnr]],tbl_Kunder[Kundnr],tbl_Kunder[Kundnamn])</f>
        <v>Allcto AB</v>
      </c>
      <c r="J1262" t="str">
        <f>_xlfn.XLOOKUP(tbl_Data[[#This Row],[Kundnr]],tbl_Kunder[Kundnr],tbl_Kunder[Kundkategori])</f>
        <v>Livsmedel</v>
      </c>
      <c r="K1262" t="str">
        <f>_xlfn.XLOOKUP(tbl_Data[[#This Row],[Kundnr]],tbl_Kunder[Kundnr],tbl_Kunder[Region])</f>
        <v>Öst</v>
      </c>
      <c r="L1262" t="str">
        <f>_xlfn.XLOOKUP(tbl_Data[[#This Row],[Kundnr]],tbl_Kunder[Kundnr],tbl_Kunder[Kundansvarig])</f>
        <v>Malte Svensson</v>
      </c>
    </row>
    <row r="1263" spans="1:12" x14ac:dyDescent="0.25">
      <c r="A1263" s="1">
        <v>45654</v>
      </c>
      <c r="B1263">
        <v>1001</v>
      </c>
      <c r="C1263" t="s">
        <v>14</v>
      </c>
      <c r="D1263" t="s">
        <v>15</v>
      </c>
      <c r="E1263" t="s">
        <v>8</v>
      </c>
      <c r="F1263">
        <v>20</v>
      </c>
      <c r="G1263" s="2">
        <v>27136.000000000004</v>
      </c>
      <c r="H1263" s="2">
        <v>12416.000000000004</v>
      </c>
      <c r="I1263" t="str">
        <f>_xlfn.XLOOKUP(tbl_Data[[#This Row],[Kundnr]],tbl_Kunder[Kundnr],tbl_Kunder[Kundnamn])</f>
        <v>Telefonera Mera AB</v>
      </c>
      <c r="J1263" t="str">
        <f>_xlfn.XLOOKUP(tbl_Data[[#This Row],[Kundnr]],tbl_Kunder[Kundnr],tbl_Kunder[Kundkategori])</f>
        <v>IT- och telecom</v>
      </c>
      <c r="K1263" t="str">
        <f>_xlfn.XLOOKUP(tbl_Data[[#This Row],[Kundnr]],tbl_Kunder[Kundnr],tbl_Kunder[Region])</f>
        <v>Väst</v>
      </c>
      <c r="L1263" t="str">
        <f>_xlfn.XLOOKUP(tbl_Data[[#This Row],[Kundnr]],tbl_Kunder[Kundnr],tbl_Kunder[Kundansvarig])</f>
        <v>Mac Winson</v>
      </c>
    </row>
    <row r="1264" spans="1:12" x14ac:dyDescent="0.25">
      <c r="A1264" s="1">
        <v>45018</v>
      </c>
      <c r="B1264">
        <v>1001</v>
      </c>
      <c r="C1264" t="s">
        <v>21</v>
      </c>
      <c r="D1264" t="s">
        <v>7</v>
      </c>
      <c r="E1264" t="s">
        <v>8</v>
      </c>
      <c r="F1264">
        <v>10</v>
      </c>
      <c r="G1264" s="2">
        <v>11448</v>
      </c>
      <c r="H1264" s="2">
        <v>4568</v>
      </c>
      <c r="I1264" t="str">
        <f>_xlfn.XLOOKUP(tbl_Data[[#This Row],[Kundnr]],tbl_Kunder[Kundnr],tbl_Kunder[Kundnamn])</f>
        <v>Telefonera Mera AB</v>
      </c>
      <c r="J1264" t="str">
        <f>_xlfn.XLOOKUP(tbl_Data[[#This Row],[Kundnr]],tbl_Kunder[Kundnr],tbl_Kunder[Kundkategori])</f>
        <v>IT- och telecom</v>
      </c>
      <c r="K1264" t="str">
        <f>_xlfn.XLOOKUP(tbl_Data[[#This Row],[Kundnr]],tbl_Kunder[Kundnr],tbl_Kunder[Region])</f>
        <v>Väst</v>
      </c>
      <c r="L1264" t="str">
        <f>_xlfn.XLOOKUP(tbl_Data[[#This Row],[Kundnr]],tbl_Kunder[Kundnr],tbl_Kunder[Kundansvarig])</f>
        <v>Mac Winson</v>
      </c>
    </row>
    <row r="1265" spans="1:12" x14ac:dyDescent="0.25">
      <c r="A1265" s="1">
        <v>45380</v>
      </c>
      <c r="B1265">
        <v>1001</v>
      </c>
      <c r="C1265" t="s">
        <v>21</v>
      </c>
      <c r="D1265" t="s">
        <v>7</v>
      </c>
      <c r="E1265" t="s">
        <v>8</v>
      </c>
      <c r="F1265">
        <v>12</v>
      </c>
      <c r="G1265" s="2">
        <v>13737.599999999999</v>
      </c>
      <c r="H1265" s="2">
        <v>5481.5999999999985</v>
      </c>
      <c r="I1265" t="str">
        <f>_xlfn.XLOOKUP(tbl_Data[[#This Row],[Kundnr]],tbl_Kunder[Kundnr],tbl_Kunder[Kundnamn])</f>
        <v>Telefonera Mera AB</v>
      </c>
      <c r="J1265" t="str">
        <f>_xlfn.XLOOKUP(tbl_Data[[#This Row],[Kundnr]],tbl_Kunder[Kundnr],tbl_Kunder[Kundkategori])</f>
        <v>IT- och telecom</v>
      </c>
      <c r="K1265" t="str">
        <f>_xlfn.XLOOKUP(tbl_Data[[#This Row],[Kundnr]],tbl_Kunder[Kundnr],tbl_Kunder[Region])</f>
        <v>Väst</v>
      </c>
      <c r="L1265" t="str">
        <f>_xlfn.XLOOKUP(tbl_Data[[#This Row],[Kundnr]],tbl_Kunder[Kundnr],tbl_Kunder[Kundansvarig])</f>
        <v>Mac Winson</v>
      </c>
    </row>
    <row r="1266" spans="1:12" x14ac:dyDescent="0.25">
      <c r="A1266" s="1">
        <v>45293</v>
      </c>
      <c r="B1266">
        <v>1009</v>
      </c>
      <c r="C1266" t="s">
        <v>6</v>
      </c>
      <c r="D1266" t="s">
        <v>7</v>
      </c>
      <c r="E1266" t="s">
        <v>16</v>
      </c>
      <c r="F1266">
        <v>14</v>
      </c>
      <c r="G1266" s="2">
        <v>16665.599999999999</v>
      </c>
      <c r="H1266" s="2">
        <v>8265.5999999999985</v>
      </c>
      <c r="I1266" t="str">
        <f>_xlfn.XLOOKUP(tbl_Data[[#This Row],[Kundnr]],tbl_Kunder[Kundnr],tbl_Kunder[Kundnamn])</f>
        <v>Bollberga AB</v>
      </c>
      <c r="J1266" t="str">
        <f>_xlfn.XLOOKUP(tbl_Data[[#This Row],[Kundnr]],tbl_Kunder[Kundnr],tbl_Kunder[Kundkategori])</f>
        <v>Tillverkning</v>
      </c>
      <c r="K1266" t="str">
        <f>_xlfn.XLOOKUP(tbl_Data[[#This Row],[Kundnr]],tbl_Kunder[Kundnr],tbl_Kunder[Region])</f>
        <v>Öst</v>
      </c>
      <c r="L1266" t="str">
        <f>_xlfn.XLOOKUP(tbl_Data[[#This Row],[Kundnr]],tbl_Kunder[Kundnr],tbl_Kunder[Kundansvarig])</f>
        <v>Manne Faktursson</v>
      </c>
    </row>
    <row r="1267" spans="1:12" x14ac:dyDescent="0.25">
      <c r="A1267" s="1">
        <v>45131</v>
      </c>
      <c r="B1267">
        <v>1010</v>
      </c>
      <c r="C1267" t="s">
        <v>14</v>
      </c>
      <c r="D1267" t="s">
        <v>15</v>
      </c>
      <c r="E1267" t="s">
        <v>17</v>
      </c>
      <c r="F1267">
        <v>17</v>
      </c>
      <c r="G1267" s="2">
        <v>17190.400000000001</v>
      </c>
      <c r="H1267" s="2">
        <v>4678.4000000000015</v>
      </c>
      <c r="I1267" t="str">
        <f>_xlfn.XLOOKUP(tbl_Data[[#This Row],[Kundnr]],tbl_Kunder[Kundnr],tbl_Kunder[Kundnamn])</f>
        <v>Trollerilådan AB</v>
      </c>
      <c r="J1267" t="str">
        <f>_xlfn.XLOOKUP(tbl_Data[[#This Row],[Kundnr]],tbl_Kunder[Kundnr],tbl_Kunder[Kundkategori])</f>
        <v>Livsmedel</v>
      </c>
      <c r="K1267" t="str">
        <f>_xlfn.XLOOKUP(tbl_Data[[#This Row],[Kundnr]],tbl_Kunder[Kundnr],tbl_Kunder[Region])</f>
        <v>Syd</v>
      </c>
      <c r="L1267" t="str">
        <f>_xlfn.XLOOKUP(tbl_Data[[#This Row],[Kundnr]],tbl_Kunder[Kundnr],tbl_Kunder[Kundansvarig])</f>
        <v>Malte Svensson</v>
      </c>
    </row>
    <row r="1268" spans="1:12" x14ac:dyDescent="0.25">
      <c r="A1268" s="1">
        <v>45448</v>
      </c>
      <c r="B1268">
        <v>1001</v>
      </c>
      <c r="C1268" t="s">
        <v>14</v>
      </c>
      <c r="D1268" t="s">
        <v>15</v>
      </c>
      <c r="E1268" t="s">
        <v>8</v>
      </c>
      <c r="F1268">
        <v>9</v>
      </c>
      <c r="G1268" s="2">
        <v>12211.2</v>
      </c>
      <c r="H1268" s="2">
        <v>5587.2000000000007</v>
      </c>
      <c r="I1268" t="str">
        <f>_xlfn.XLOOKUP(tbl_Data[[#This Row],[Kundnr]],tbl_Kunder[Kundnr],tbl_Kunder[Kundnamn])</f>
        <v>Telefonera Mera AB</v>
      </c>
      <c r="J1268" t="str">
        <f>_xlfn.XLOOKUP(tbl_Data[[#This Row],[Kundnr]],tbl_Kunder[Kundnr],tbl_Kunder[Kundkategori])</f>
        <v>IT- och telecom</v>
      </c>
      <c r="K1268" t="str">
        <f>_xlfn.XLOOKUP(tbl_Data[[#This Row],[Kundnr]],tbl_Kunder[Kundnr],tbl_Kunder[Region])</f>
        <v>Väst</v>
      </c>
      <c r="L1268" t="str">
        <f>_xlfn.XLOOKUP(tbl_Data[[#This Row],[Kundnr]],tbl_Kunder[Kundnr],tbl_Kunder[Kundansvarig])</f>
        <v>Mac Winson</v>
      </c>
    </row>
    <row r="1269" spans="1:12" x14ac:dyDescent="0.25">
      <c r="A1269" s="1">
        <v>44995</v>
      </c>
      <c r="B1269">
        <v>1010</v>
      </c>
      <c r="C1269" t="s">
        <v>21</v>
      </c>
      <c r="D1269" t="s">
        <v>7</v>
      </c>
      <c r="E1269" t="s">
        <v>17</v>
      </c>
      <c r="F1269">
        <v>18</v>
      </c>
      <c r="G1269" s="2">
        <v>15357.6</v>
      </c>
      <c r="H1269" s="2">
        <v>2973.6000000000004</v>
      </c>
      <c r="I1269" t="str">
        <f>_xlfn.XLOOKUP(tbl_Data[[#This Row],[Kundnr]],tbl_Kunder[Kundnr],tbl_Kunder[Kundnamn])</f>
        <v>Trollerilådan AB</v>
      </c>
      <c r="J1269" t="str">
        <f>_xlfn.XLOOKUP(tbl_Data[[#This Row],[Kundnr]],tbl_Kunder[Kundnr],tbl_Kunder[Kundkategori])</f>
        <v>Livsmedel</v>
      </c>
      <c r="K1269" t="str">
        <f>_xlfn.XLOOKUP(tbl_Data[[#This Row],[Kundnr]],tbl_Kunder[Kundnr],tbl_Kunder[Region])</f>
        <v>Syd</v>
      </c>
      <c r="L1269" t="str">
        <f>_xlfn.XLOOKUP(tbl_Data[[#This Row],[Kundnr]],tbl_Kunder[Kundnr],tbl_Kunder[Kundansvarig])</f>
        <v>Malte Svensson</v>
      </c>
    </row>
    <row r="1270" spans="1:12" x14ac:dyDescent="0.25">
      <c r="A1270" s="1">
        <v>45123</v>
      </c>
      <c r="B1270">
        <v>1008</v>
      </c>
      <c r="C1270" t="s">
        <v>23</v>
      </c>
      <c r="D1270" t="s">
        <v>15</v>
      </c>
      <c r="E1270" t="s">
        <v>17</v>
      </c>
      <c r="F1270">
        <v>26</v>
      </c>
      <c r="G1270" s="2">
        <v>36400</v>
      </c>
      <c r="H1270" s="2">
        <v>16640</v>
      </c>
      <c r="I1270" t="str">
        <f>_xlfn.XLOOKUP(tbl_Data[[#This Row],[Kundnr]],tbl_Kunder[Kundnr],tbl_Kunder[Kundnamn])</f>
        <v>Rödtand AB</v>
      </c>
      <c r="J1270" t="str">
        <f>_xlfn.XLOOKUP(tbl_Data[[#This Row],[Kundnr]],tbl_Kunder[Kundnr],tbl_Kunder[Kundkategori])</f>
        <v>Livsmedel</v>
      </c>
      <c r="K1270" t="str">
        <f>_xlfn.XLOOKUP(tbl_Data[[#This Row],[Kundnr]],tbl_Kunder[Kundnr],tbl_Kunder[Region])</f>
        <v>Väst</v>
      </c>
      <c r="L1270" t="str">
        <f>_xlfn.XLOOKUP(tbl_Data[[#This Row],[Kundnr]],tbl_Kunder[Kundnr],tbl_Kunder[Kundansvarig])</f>
        <v>Malte Svensson</v>
      </c>
    </row>
    <row r="1271" spans="1:12" x14ac:dyDescent="0.25">
      <c r="A1271" s="1">
        <v>45449</v>
      </c>
      <c r="B1271">
        <v>1009</v>
      </c>
      <c r="C1271" t="s">
        <v>14</v>
      </c>
      <c r="D1271" t="s">
        <v>15</v>
      </c>
      <c r="E1271" t="s">
        <v>16</v>
      </c>
      <c r="F1271">
        <v>4</v>
      </c>
      <c r="G1271" s="2">
        <v>4915.2</v>
      </c>
      <c r="H1271" s="2">
        <v>1971.1999999999998</v>
      </c>
      <c r="I1271" t="str">
        <f>_xlfn.XLOOKUP(tbl_Data[[#This Row],[Kundnr]],tbl_Kunder[Kundnr],tbl_Kunder[Kundnamn])</f>
        <v>Bollberga AB</v>
      </c>
      <c r="J1271" t="str">
        <f>_xlfn.XLOOKUP(tbl_Data[[#This Row],[Kundnr]],tbl_Kunder[Kundnr],tbl_Kunder[Kundkategori])</f>
        <v>Tillverkning</v>
      </c>
      <c r="K1271" t="str">
        <f>_xlfn.XLOOKUP(tbl_Data[[#This Row],[Kundnr]],tbl_Kunder[Kundnr],tbl_Kunder[Region])</f>
        <v>Öst</v>
      </c>
      <c r="L1271" t="str">
        <f>_xlfn.XLOOKUP(tbl_Data[[#This Row],[Kundnr]],tbl_Kunder[Kundnr],tbl_Kunder[Kundansvarig])</f>
        <v>Manne Faktursson</v>
      </c>
    </row>
    <row r="1272" spans="1:12" x14ac:dyDescent="0.25">
      <c r="A1272" s="1">
        <v>45159</v>
      </c>
      <c r="B1272">
        <v>1004</v>
      </c>
      <c r="C1272" t="s">
        <v>6</v>
      </c>
      <c r="D1272" t="s">
        <v>7</v>
      </c>
      <c r="E1272" t="s">
        <v>16</v>
      </c>
      <c r="F1272">
        <v>13</v>
      </c>
      <c r="G1272" s="2">
        <v>17732</v>
      </c>
      <c r="H1272" s="2">
        <v>9932</v>
      </c>
      <c r="I1272" t="str">
        <f>_xlfn.XLOOKUP(tbl_Data[[#This Row],[Kundnr]],tbl_Kunder[Kundnr],tbl_Kunder[Kundnamn])</f>
        <v>Mellerix AB</v>
      </c>
      <c r="J1272" t="str">
        <f>_xlfn.XLOOKUP(tbl_Data[[#This Row],[Kundnr]],tbl_Kunder[Kundnr],tbl_Kunder[Kundkategori])</f>
        <v>Tillverkning</v>
      </c>
      <c r="K1272" t="str">
        <f>_xlfn.XLOOKUP(tbl_Data[[#This Row],[Kundnr]],tbl_Kunder[Kundnr],tbl_Kunder[Region])</f>
        <v>Syd</v>
      </c>
      <c r="L1272" t="str">
        <f>_xlfn.XLOOKUP(tbl_Data[[#This Row],[Kundnr]],tbl_Kunder[Kundnr],tbl_Kunder[Kundansvarig])</f>
        <v>Manne Faktursson</v>
      </c>
    </row>
    <row r="1273" spans="1:12" x14ac:dyDescent="0.25">
      <c r="A1273" s="1">
        <v>45506</v>
      </c>
      <c r="B1273">
        <v>1003</v>
      </c>
      <c r="C1273" t="s">
        <v>10</v>
      </c>
      <c r="D1273" t="s">
        <v>7</v>
      </c>
      <c r="E1273" t="s">
        <v>12</v>
      </c>
      <c r="F1273">
        <v>6</v>
      </c>
      <c r="G1273" s="2">
        <v>6048</v>
      </c>
      <c r="H1273" s="2">
        <v>2064</v>
      </c>
      <c r="I1273" t="str">
        <f>_xlfn.XLOOKUP(tbl_Data[[#This Row],[Kundnr]],tbl_Kunder[Kundnr],tbl_Kunder[Kundnamn])</f>
        <v>Vårdia AB</v>
      </c>
      <c r="J1273" t="str">
        <f>_xlfn.XLOOKUP(tbl_Data[[#This Row],[Kundnr]],tbl_Kunder[Kundnr],tbl_Kunder[Kundkategori])</f>
        <v>Offentligt</v>
      </c>
      <c r="K1273" t="str">
        <f>_xlfn.XLOOKUP(tbl_Data[[#This Row],[Kundnr]],tbl_Kunder[Kundnr],tbl_Kunder[Region])</f>
        <v>Syd</v>
      </c>
      <c r="L1273" t="str">
        <f>_xlfn.XLOOKUP(tbl_Data[[#This Row],[Kundnr]],tbl_Kunder[Kundnr],tbl_Kunder[Kundansvarig])</f>
        <v>Clint Billton</v>
      </c>
    </row>
    <row r="1274" spans="1:12" x14ac:dyDescent="0.25">
      <c r="A1274" s="1">
        <v>45480</v>
      </c>
      <c r="B1274">
        <v>1002</v>
      </c>
      <c r="C1274" t="s">
        <v>21</v>
      </c>
      <c r="D1274" t="s">
        <v>7</v>
      </c>
      <c r="E1274" t="s">
        <v>8</v>
      </c>
      <c r="F1274">
        <v>18</v>
      </c>
      <c r="G1274" s="2">
        <v>18468</v>
      </c>
      <c r="H1274" s="2">
        <v>6084</v>
      </c>
      <c r="I1274" t="str">
        <f>_xlfn.XLOOKUP(tbl_Data[[#This Row],[Kundnr]],tbl_Kunder[Kundnr],tbl_Kunder[Kundnamn])</f>
        <v>Brellboxy AB</v>
      </c>
      <c r="J1274" t="str">
        <f>_xlfn.XLOOKUP(tbl_Data[[#This Row],[Kundnr]],tbl_Kunder[Kundnr],tbl_Kunder[Kundkategori])</f>
        <v>IT- och telecom</v>
      </c>
      <c r="K1274" t="str">
        <f>_xlfn.XLOOKUP(tbl_Data[[#This Row],[Kundnr]],tbl_Kunder[Kundnr],tbl_Kunder[Region])</f>
        <v>Syd</v>
      </c>
      <c r="L1274" t="str">
        <f>_xlfn.XLOOKUP(tbl_Data[[#This Row],[Kundnr]],tbl_Kunder[Kundnr],tbl_Kunder[Kundansvarig])</f>
        <v>Mac Winson</v>
      </c>
    </row>
    <row r="1275" spans="1:12" x14ac:dyDescent="0.25">
      <c r="A1275" s="1">
        <v>45274</v>
      </c>
      <c r="B1275">
        <v>1009</v>
      </c>
      <c r="C1275" t="s">
        <v>23</v>
      </c>
      <c r="D1275" t="s">
        <v>15</v>
      </c>
      <c r="E1275" t="s">
        <v>16</v>
      </c>
      <c r="F1275">
        <v>10</v>
      </c>
      <c r="G1275" s="2">
        <v>13440</v>
      </c>
      <c r="H1275" s="2">
        <v>5840</v>
      </c>
      <c r="I1275" t="str">
        <f>_xlfn.XLOOKUP(tbl_Data[[#This Row],[Kundnr]],tbl_Kunder[Kundnr],tbl_Kunder[Kundnamn])</f>
        <v>Bollberga AB</v>
      </c>
      <c r="J1275" t="str">
        <f>_xlfn.XLOOKUP(tbl_Data[[#This Row],[Kundnr]],tbl_Kunder[Kundnr],tbl_Kunder[Kundkategori])</f>
        <v>Tillverkning</v>
      </c>
      <c r="K1275" t="str">
        <f>_xlfn.XLOOKUP(tbl_Data[[#This Row],[Kundnr]],tbl_Kunder[Kundnr],tbl_Kunder[Region])</f>
        <v>Öst</v>
      </c>
      <c r="L1275" t="str">
        <f>_xlfn.XLOOKUP(tbl_Data[[#This Row],[Kundnr]],tbl_Kunder[Kundnr],tbl_Kunder[Kundansvarig])</f>
        <v>Manne Faktursson</v>
      </c>
    </row>
    <row r="1276" spans="1:12" x14ac:dyDescent="0.25">
      <c r="A1276" s="1">
        <v>44953</v>
      </c>
      <c r="B1276">
        <v>1008</v>
      </c>
      <c r="C1276" t="s">
        <v>14</v>
      </c>
      <c r="D1276" t="s">
        <v>15</v>
      </c>
      <c r="E1276" t="s">
        <v>17</v>
      </c>
      <c r="F1276">
        <v>14</v>
      </c>
      <c r="G1276" s="2">
        <v>17920</v>
      </c>
      <c r="H1276" s="2">
        <v>7616</v>
      </c>
      <c r="I1276" t="str">
        <f>_xlfn.XLOOKUP(tbl_Data[[#This Row],[Kundnr]],tbl_Kunder[Kundnr],tbl_Kunder[Kundnamn])</f>
        <v>Rödtand AB</v>
      </c>
      <c r="J1276" t="str">
        <f>_xlfn.XLOOKUP(tbl_Data[[#This Row],[Kundnr]],tbl_Kunder[Kundnr],tbl_Kunder[Kundkategori])</f>
        <v>Livsmedel</v>
      </c>
      <c r="K1276" t="str">
        <f>_xlfn.XLOOKUP(tbl_Data[[#This Row],[Kundnr]],tbl_Kunder[Kundnr],tbl_Kunder[Region])</f>
        <v>Väst</v>
      </c>
      <c r="L1276" t="str">
        <f>_xlfn.XLOOKUP(tbl_Data[[#This Row],[Kundnr]],tbl_Kunder[Kundnr],tbl_Kunder[Kundansvarig])</f>
        <v>Malte Svensson</v>
      </c>
    </row>
    <row r="1277" spans="1:12" x14ac:dyDescent="0.25">
      <c r="A1277" s="1">
        <v>45473</v>
      </c>
      <c r="B1277">
        <v>1010</v>
      </c>
      <c r="C1277" t="s">
        <v>23</v>
      </c>
      <c r="D1277" t="s">
        <v>15</v>
      </c>
      <c r="E1277" t="s">
        <v>17</v>
      </c>
      <c r="F1277">
        <v>13</v>
      </c>
      <c r="G1277" s="2">
        <v>14378</v>
      </c>
      <c r="H1277" s="2">
        <v>4498</v>
      </c>
      <c r="I1277" t="str">
        <f>_xlfn.XLOOKUP(tbl_Data[[#This Row],[Kundnr]],tbl_Kunder[Kundnr],tbl_Kunder[Kundnamn])</f>
        <v>Trollerilådan AB</v>
      </c>
      <c r="J1277" t="str">
        <f>_xlfn.XLOOKUP(tbl_Data[[#This Row],[Kundnr]],tbl_Kunder[Kundnr],tbl_Kunder[Kundkategori])</f>
        <v>Livsmedel</v>
      </c>
      <c r="K1277" t="str">
        <f>_xlfn.XLOOKUP(tbl_Data[[#This Row],[Kundnr]],tbl_Kunder[Kundnr],tbl_Kunder[Region])</f>
        <v>Syd</v>
      </c>
      <c r="L1277" t="str">
        <f>_xlfn.XLOOKUP(tbl_Data[[#This Row],[Kundnr]],tbl_Kunder[Kundnr],tbl_Kunder[Kundansvarig])</f>
        <v>Malte Svensson</v>
      </c>
    </row>
    <row r="1278" spans="1:12" x14ac:dyDescent="0.25">
      <c r="A1278" s="1">
        <v>45369</v>
      </c>
      <c r="B1278">
        <v>1003</v>
      </c>
      <c r="C1278" t="s">
        <v>14</v>
      </c>
      <c r="D1278" t="s">
        <v>15</v>
      </c>
      <c r="E1278" t="s">
        <v>12</v>
      </c>
      <c r="F1278">
        <v>5</v>
      </c>
      <c r="G1278" s="2">
        <v>6720</v>
      </c>
      <c r="H1278" s="2">
        <v>3040</v>
      </c>
      <c r="I1278" t="str">
        <f>_xlfn.XLOOKUP(tbl_Data[[#This Row],[Kundnr]],tbl_Kunder[Kundnr],tbl_Kunder[Kundnamn])</f>
        <v>Vårdia AB</v>
      </c>
      <c r="J1278" t="str">
        <f>_xlfn.XLOOKUP(tbl_Data[[#This Row],[Kundnr]],tbl_Kunder[Kundnr],tbl_Kunder[Kundkategori])</f>
        <v>Offentligt</v>
      </c>
      <c r="K1278" t="str">
        <f>_xlfn.XLOOKUP(tbl_Data[[#This Row],[Kundnr]],tbl_Kunder[Kundnr],tbl_Kunder[Region])</f>
        <v>Syd</v>
      </c>
      <c r="L1278" t="str">
        <f>_xlfn.XLOOKUP(tbl_Data[[#This Row],[Kundnr]],tbl_Kunder[Kundnr],tbl_Kunder[Kundansvarig])</f>
        <v>Clint Billton</v>
      </c>
    </row>
    <row r="1279" spans="1:12" x14ac:dyDescent="0.25">
      <c r="A1279" s="1">
        <v>45277</v>
      </c>
      <c r="B1279">
        <v>1007</v>
      </c>
      <c r="C1279" t="s">
        <v>21</v>
      </c>
      <c r="D1279" t="s">
        <v>7</v>
      </c>
      <c r="E1279" t="s">
        <v>16</v>
      </c>
      <c r="F1279">
        <v>11</v>
      </c>
      <c r="G1279" s="2">
        <v>10098</v>
      </c>
      <c r="H1279" s="2">
        <v>2530</v>
      </c>
      <c r="I1279" t="str">
        <f>_xlfn.XLOOKUP(tbl_Data[[#This Row],[Kundnr]],tbl_Kunder[Kundnr],tbl_Kunder[Kundnamn])</f>
        <v>Rellaxion AB</v>
      </c>
      <c r="J1279" t="str">
        <f>_xlfn.XLOOKUP(tbl_Data[[#This Row],[Kundnr]],tbl_Kunder[Kundnr],tbl_Kunder[Kundkategori])</f>
        <v>Tillverkning</v>
      </c>
      <c r="K1279" t="str">
        <f>_xlfn.XLOOKUP(tbl_Data[[#This Row],[Kundnr]],tbl_Kunder[Kundnr],tbl_Kunder[Region])</f>
        <v>Väst</v>
      </c>
      <c r="L1279" t="str">
        <f>_xlfn.XLOOKUP(tbl_Data[[#This Row],[Kundnr]],tbl_Kunder[Kundnr],tbl_Kunder[Kundansvarig])</f>
        <v>Manne Faktursson</v>
      </c>
    </row>
    <row r="1280" spans="1:12" x14ac:dyDescent="0.25">
      <c r="A1280" s="1">
        <v>45114</v>
      </c>
      <c r="B1280">
        <v>1001</v>
      </c>
      <c r="C1280" t="s">
        <v>10</v>
      </c>
      <c r="D1280" t="s">
        <v>7</v>
      </c>
      <c r="E1280" t="s">
        <v>8</v>
      </c>
      <c r="F1280">
        <v>29</v>
      </c>
      <c r="G1280" s="2">
        <v>29510.400000000001</v>
      </c>
      <c r="H1280" s="2">
        <v>10254.400000000001</v>
      </c>
      <c r="I1280" t="str">
        <f>_xlfn.XLOOKUP(tbl_Data[[#This Row],[Kundnr]],tbl_Kunder[Kundnr],tbl_Kunder[Kundnamn])</f>
        <v>Telefonera Mera AB</v>
      </c>
      <c r="J1280" t="str">
        <f>_xlfn.XLOOKUP(tbl_Data[[#This Row],[Kundnr]],tbl_Kunder[Kundnr],tbl_Kunder[Kundkategori])</f>
        <v>IT- och telecom</v>
      </c>
      <c r="K1280" t="str">
        <f>_xlfn.XLOOKUP(tbl_Data[[#This Row],[Kundnr]],tbl_Kunder[Kundnr],tbl_Kunder[Region])</f>
        <v>Väst</v>
      </c>
      <c r="L1280" t="str">
        <f>_xlfn.XLOOKUP(tbl_Data[[#This Row],[Kundnr]],tbl_Kunder[Kundnr],tbl_Kunder[Kundansvarig])</f>
        <v>Mac Winson</v>
      </c>
    </row>
    <row r="1281" spans="1:12" x14ac:dyDescent="0.25">
      <c r="A1281" s="1">
        <v>45178</v>
      </c>
      <c r="B1281">
        <v>1005</v>
      </c>
      <c r="C1281" t="s">
        <v>21</v>
      </c>
      <c r="D1281" t="s">
        <v>7</v>
      </c>
      <c r="E1281" t="s">
        <v>8</v>
      </c>
      <c r="F1281">
        <v>11</v>
      </c>
      <c r="G1281" s="2">
        <v>12236.400000000001</v>
      </c>
      <c r="H1281" s="2">
        <v>4668.4000000000015</v>
      </c>
      <c r="I1281" t="str">
        <f>_xlfn.XLOOKUP(tbl_Data[[#This Row],[Kundnr]],tbl_Kunder[Kundnr],tbl_Kunder[Kundnamn])</f>
        <v>Prefolkia AB</v>
      </c>
      <c r="J1281" t="str">
        <f>_xlfn.XLOOKUP(tbl_Data[[#This Row],[Kundnr]],tbl_Kunder[Kundnr],tbl_Kunder[Kundkategori])</f>
        <v>IT- och telecom</v>
      </c>
      <c r="K1281" t="str">
        <f>_xlfn.XLOOKUP(tbl_Data[[#This Row],[Kundnr]],tbl_Kunder[Kundnr],tbl_Kunder[Region])</f>
        <v>Öst</v>
      </c>
      <c r="L1281" t="str">
        <f>_xlfn.XLOOKUP(tbl_Data[[#This Row],[Kundnr]],tbl_Kunder[Kundnr],tbl_Kunder[Kundansvarig])</f>
        <v>Mac Winson</v>
      </c>
    </row>
    <row r="1282" spans="1:12" x14ac:dyDescent="0.25">
      <c r="A1282" s="1">
        <v>45583</v>
      </c>
      <c r="B1282">
        <v>1007</v>
      </c>
      <c r="C1282" t="s">
        <v>14</v>
      </c>
      <c r="D1282" t="s">
        <v>15</v>
      </c>
      <c r="E1282" t="s">
        <v>16</v>
      </c>
      <c r="F1282">
        <v>11</v>
      </c>
      <c r="G1282" s="2">
        <v>11968</v>
      </c>
      <c r="H1282" s="2">
        <v>3872</v>
      </c>
      <c r="I1282" t="str">
        <f>_xlfn.XLOOKUP(tbl_Data[[#This Row],[Kundnr]],tbl_Kunder[Kundnr],tbl_Kunder[Kundnamn])</f>
        <v>Rellaxion AB</v>
      </c>
      <c r="J1282" t="str">
        <f>_xlfn.XLOOKUP(tbl_Data[[#This Row],[Kundnr]],tbl_Kunder[Kundnr],tbl_Kunder[Kundkategori])</f>
        <v>Tillverkning</v>
      </c>
      <c r="K1282" t="str">
        <f>_xlfn.XLOOKUP(tbl_Data[[#This Row],[Kundnr]],tbl_Kunder[Kundnr],tbl_Kunder[Region])</f>
        <v>Väst</v>
      </c>
      <c r="L1282" t="str">
        <f>_xlfn.XLOOKUP(tbl_Data[[#This Row],[Kundnr]],tbl_Kunder[Kundnr],tbl_Kunder[Kundansvarig])</f>
        <v>Manne Faktursson</v>
      </c>
    </row>
    <row r="1283" spans="1:12" x14ac:dyDescent="0.25">
      <c r="A1283" s="1">
        <v>45570</v>
      </c>
      <c r="B1283">
        <v>1003</v>
      </c>
      <c r="C1283" t="s">
        <v>14</v>
      </c>
      <c r="D1283" t="s">
        <v>15</v>
      </c>
      <c r="E1283" t="s">
        <v>12</v>
      </c>
      <c r="F1283">
        <v>28</v>
      </c>
      <c r="G1283" s="2">
        <v>37632</v>
      </c>
      <c r="H1283" s="2">
        <v>17024</v>
      </c>
      <c r="I1283" t="str">
        <f>_xlfn.XLOOKUP(tbl_Data[[#This Row],[Kundnr]],tbl_Kunder[Kundnr],tbl_Kunder[Kundnamn])</f>
        <v>Vårdia AB</v>
      </c>
      <c r="J1283" t="str">
        <f>_xlfn.XLOOKUP(tbl_Data[[#This Row],[Kundnr]],tbl_Kunder[Kundnr],tbl_Kunder[Kundkategori])</f>
        <v>Offentligt</v>
      </c>
      <c r="K1283" t="str">
        <f>_xlfn.XLOOKUP(tbl_Data[[#This Row],[Kundnr]],tbl_Kunder[Kundnr],tbl_Kunder[Region])</f>
        <v>Syd</v>
      </c>
      <c r="L1283" t="str">
        <f>_xlfn.XLOOKUP(tbl_Data[[#This Row],[Kundnr]],tbl_Kunder[Kundnr],tbl_Kunder[Kundansvarig])</f>
        <v>Clint Billton</v>
      </c>
    </row>
    <row r="1284" spans="1:12" x14ac:dyDescent="0.25">
      <c r="A1284" s="1">
        <v>45078</v>
      </c>
      <c r="B1284">
        <v>1003</v>
      </c>
      <c r="C1284" t="s">
        <v>19</v>
      </c>
      <c r="D1284" t="s">
        <v>7</v>
      </c>
      <c r="E1284" t="s">
        <v>12</v>
      </c>
      <c r="F1284">
        <v>14</v>
      </c>
      <c r="G1284" s="2">
        <v>17052</v>
      </c>
      <c r="H1284" s="2">
        <v>7532</v>
      </c>
      <c r="I1284" t="str">
        <f>_xlfn.XLOOKUP(tbl_Data[[#This Row],[Kundnr]],tbl_Kunder[Kundnr],tbl_Kunder[Kundnamn])</f>
        <v>Vårdia AB</v>
      </c>
      <c r="J1284" t="str">
        <f>_xlfn.XLOOKUP(tbl_Data[[#This Row],[Kundnr]],tbl_Kunder[Kundnr],tbl_Kunder[Kundkategori])</f>
        <v>Offentligt</v>
      </c>
      <c r="K1284" t="str">
        <f>_xlfn.XLOOKUP(tbl_Data[[#This Row],[Kundnr]],tbl_Kunder[Kundnr],tbl_Kunder[Region])</f>
        <v>Syd</v>
      </c>
      <c r="L1284" t="str">
        <f>_xlfn.XLOOKUP(tbl_Data[[#This Row],[Kundnr]],tbl_Kunder[Kundnr],tbl_Kunder[Kundansvarig])</f>
        <v>Clint Billton</v>
      </c>
    </row>
    <row r="1285" spans="1:12" x14ac:dyDescent="0.25">
      <c r="A1285" s="1">
        <v>45077</v>
      </c>
      <c r="B1285">
        <v>1010</v>
      </c>
      <c r="C1285" t="s">
        <v>10</v>
      </c>
      <c r="D1285" t="s">
        <v>7</v>
      </c>
      <c r="E1285" t="s">
        <v>17</v>
      </c>
      <c r="F1285">
        <v>12</v>
      </c>
      <c r="G1285" s="2">
        <v>9100.8000000000011</v>
      </c>
      <c r="H1285" s="2">
        <v>1132.8000000000011</v>
      </c>
      <c r="I1285" t="str">
        <f>_xlfn.XLOOKUP(tbl_Data[[#This Row],[Kundnr]],tbl_Kunder[Kundnr],tbl_Kunder[Kundnamn])</f>
        <v>Trollerilådan AB</v>
      </c>
      <c r="J1285" t="str">
        <f>_xlfn.XLOOKUP(tbl_Data[[#This Row],[Kundnr]],tbl_Kunder[Kundnr],tbl_Kunder[Kundkategori])</f>
        <v>Livsmedel</v>
      </c>
      <c r="K1285" t="str">
        <f>_xlfn.XLOOKUP(tbl_Data[[#This Row],[Kundnr]],tbl_Kunder[Kundnr],tbl_Kunder[Region])</f>
        <v>Syd</v>
      </c>
      <c r="L1285" t="str">
        <f>_xlfn.XLOOKUP(tbl_Data[[#This Row],[Kundnr]],tbl_Kunder[Kundnr],tbl_Kunder[Kundansvarig])</f>
        <v>Malte Svensson</v>
      </c>
    </row>
    <row r="1286" spans="1:12" x14ac:dyDescent="0.25">
      <c r="A1286" s="1">
        <v>45486</v>
      </c>
      <c r="B1286">
        <v>1011</v>
      </c>
      <c r="C1286" t="s">
        <v>20</v>
      </c>
      <c r="D1286" t="s">
        <v>15</v>
      </c>
      <c r="E1286" t="s">
        <v>12</v>
      </c>
      <c r="F1286">
        <v>27</v>
      </c>
      <c r="G1286" s="2">
        <v>41698.800000000003</v>
      </c>
      <c r="H1286" s="2">
        <v>18802.800000000003</v>
      </c>
      <c r="I1286" t="str">
        <f>_xlfn.XLOOKUP(tbl_Data[[#This Row],[Kundnr]],tbl_Kunder[Kundnr],tbl_Kunder[Kundnamn])</f>
        <v>Skolia AB</v>
      </c>
      <c r="J1286" t="str">
        <f>_xlfn.XLOOKUP(tbl_Data[[#This Row],[Kundnr]],tbl_Kunder[Kundnr],tbl_Kunder[Kundkategori])</f>
        <v>Offentligt</v>
      </c>
      <c r="K1286" t="str">
        <f>_xlfn.XLOOKUP(tbl_Data[[#This Row],[Kundnr]],tbl_Kunder[Kundnr],tbl_Kunder[Region])</f>
        <v>Öst</v>
      </c>
      <c r="L1286" t="str">
        <f>_xlfn.XLOOKUP(tbl_Data[[#This Row],[Kundnr]],tbl_Kunder[Kundnr],tbl_Kunder[Kundansvarig])</f>
        <v>Clint Billton</v>
      </c>
    </row>
    <row r="1287" spans="1:12" x14ac:dyDescent="0.25">
      <c r="A1287" s="1">
        <v>45493</v>
      </c>
      <c r="B1287">
        <v>1011</v>
      </c>
      <c r="C1287" t="s">
        <v>14</v>
      </c>
      <c r="D1287" t="s">
        <v>15</v>
      </c>
      <c r="E1287" t="s">
        <v>12</v>
      </c>
      <c r="F1287">
        <v>6</v>
      </c>
      <c r="G1287" s="2">
        <v>7603.2000000000007</v>
      </c>
      <c r="H1287" s="2">
        <v>3187.2000000000007</v>
      </c>
      <c r="I1287" t="str">
        <f>_xlfn.XLOOKUP(tbl_Data[[#This Row],[Kundnr]],tbl_Kunder[Kundnr],tbl_Kunder[Kundnamn])</f>
        <v>Skolia AB</v>
      </c>
      <c r="J1287" t="str">
        <f>_xlfn.XLOOKUP(tbl_Data[[#This Row],[Kundnr]],tbl_Kunder[Kundnr],tbl_Kunder[Kundkategori])</f>
        <v>Offentligt</v>
      </c>
      <c r="K1287" t="str">
        <f>_xlfn.XLOOKUP(tbl_Data[[#This Row],[Kundnr]],tbl_Kunder[Kundnr],tbl_Kunder[Region])</f>
        <v>Öst</v>
      </c>
      <c r="L1287" t="str">
        <f>_xlfn.XLOOKUP(tbl_Data[[#This Row],[Kundnr]],tbl_Kunder[Kundnr],tbl_Kunder[Kundansvarig])</f>
        <v>Clint Billton</v>
      </c>
    </row>
    <row r="1288" spans="1:12" x14ac:dyDescent="0.25">
      <c r="A1288" s="1">
        <v>45040</v>
      </c>
      <c r="B1288">
        <v>1001</v>
      </c>
      <c r="C1288" t="s">
        <v>21</v>
      </c>
      <c r="D1288" t="s">
        <v>7</v>
      </c>
      <c r="E1288" t="s">
        <v>8</v>
      </c>
      <c r="F1288">
        <v>12</v>
      </c>
      <c r="G1288" s="2">
        <v>13737.599999999999</v>
      </c>
      <c r="H1288" s="2">
        <v>5481.5999999999985</v>
      </c>
      <c r="I1288" t="str">
        <f>_xlfn.XLOOKUP(tbl_Data[[#This Row],[Kundnr]],tbl_Kunder[Kundnr],tbl_Kunder[Kundnamn])</f>
        <v>Telefonera Mera AB</v>
      </c>
      <c r="J1288" t="str">
        <f>_xlfn.XLOOKUP(tbl_Data[[#This Row],[Kundnr]],tbl_Kunder[Kundnr],tbl_Kunder[Kundkategori])</f>
        <v>IT- och telecom</v>
      </c>
      <c r="K1288" t="str">
        <f>_xlfn.XLOOKUP(tbl_Data[[#This Row],[Kundnr]],tbl_Kunder[Kundnr],tbl_Kunder[Region])</f>
        <v>Väst</v>
      </c>
      <c r="L1288" t="str">
        <f>_xlfn.XLOOKUP(tbl_Data[[#This Row],[Kundnr]],tbl_Kunder[Kundnr],tbl_Kunder[Kundansvarig])</f>
        <v>Mac Winson</v>
      </c>
    </row>
    <row r="1289" spans="1:12" x14ac:dyDescent="0.25">
      <c r="A1289" s="1">
        <v>45394</v>
      </c>
      <c r="B1289">
        <v>1003</v>
      </c>
      <c r="C1289" t="s">
        <v>14</v>
      </c>
      <c r="D1289" t="s">
        <v>15</v>
      </c>
      <c r="E1289" t="s">
        <v>12</v>
      </c>
      <c r="F1289">
        <v>16</v>
      </c>
      <c r="G1289" s="2">
        <v>21504</v>
      </c>
      <c r="H1289" s="2">
        <v>9728</v>
      </c>
      <c r="I1289" t="str">
        <f>_xlfn.XLOOKUP(tbl_Data[[#This Row],[Kundnr]],tbl_Kunder[Kundnr],tbl_Kunder[Kundnamn])</f>
        <v>Vårdia AB</v>
      </c>
      <c r="J1289" t="str">
        <f>_xlfn.XLOOKUP(tbl_Data[[#This Row],[Kundnr]],tbl_Kunder[Kundnr],tbl_Kunder[Kundkategori])</f>
        <v>Offentligt</v>
      </c>
      <c r="K1289" t="str">
        <f>_xlfn.XLOOKUP(tbl_Data[[#This Row],[Kundnr]],tbl_Kunder[Kundnr],tbl_Kunder[Region])</f>
        <v>Syd</v>
      </c>
      <c r="L1289" t="str">
        <f>_xlfn.XLOOKUP(tbl_Data[[#This Row],[Kundnr]],tbl_Kunder[Kundnr],tbl_Kunder[Kundansvarig])</f>
        <v>Clint Billton</v>
      </c>
    </row>
    <row r="1290" spans="1:12" x14ac:dyDescent="0.25">
      <c r="A1290" s="1">
        <v>45055</v>
      </c>
      <c r="B1290">
        <v>1001</v>
      </c>
      <c r="C1290" t="s">
        <v>14</v>
      </c>
      <c r="D1290" t="s">
        <v>15</v>
      </c>
      <c r="E1290" t="s">
        <v>8</v>
      </c>
      <c r="F1290">
        <v>21</v>
      </c>
      <c r="G1290" s="2">
        <v>28492.800000000003</v>
      </c>
      <c r="H1290" s="2">
        <v>13036.800000000003</v>
      </c>
      <c r="I1290" t="str">
        <f>_xlfn.XLOOKUP(tbl_Data[[#This Row],[Kundnr]],tbl_Kunder[Kundnr],tbl_Kunder[Kundnamn])</f>
        <v>Telefonera Mera AB</v>
      </c>
      <c r="J1290" t="str">
        <f>_xlfn.XLOOKUP(tbl_Data[[#This Row],[Kundnr]],tbl_Kunder[Kundnr],tbl_Kunder[Kundkategori])</f>
        <v>IT- och telecom</v>
      </c>
      <c r="K1290" t="str">
        <f>_xlfn.XLOOKUP(tbl_Data[[#This Row],[Kundnr]],tbl_Kunder[Kundnr],tbl_Kunder[Region])</f>
        <v>Väst</v>
      </c>
      <c r="L1290" t="str">
        <f>_xlfn.XLOOKUP(tbl_Data[[#This Row],[Kundnr]],tbl_Kunder[Kundnr],tbl_Kunder[Kundansvarig])</f>
        <v>Mac Winson</v>
      </c>
    </row>
    <row r="1291" spans="1:12" x14ac:dyDescent="0.25">
      <c r="A1291" s="1">
        <v>45361</v>
      </c>
      <c r="B1291">
        <v>1003</v>
      </c>
      <c r="C1291" t="s">
        <v>14</v>
      </c>
      <c r="D1291" t="s">
        <v>15</v>
      </c>
      <c r="E1291" t="s">
        <v>12</v>
      </c>
      <c r="F1291">
        <v>7</v>
      </c>
      <c r="G1291" s="2">
        <v>9408</v>
      </c>
      <c r="H1291" s="2">
        <v>4256</v>
      </c>
      <c r="I1291" t="str">
        <f>_xlfn.XLOOKUP(tbl_Data[[#This Row],[Kundnr]],tbl_Kunder[Kundnr],tbl_Kunder[Kundnamn])</f>
        <v>Vårdia AB</v>
      </c>
      <c r="J1291" t="str">
        <f>_xlfn.XLOOKUP(tbl_Data[[#This Row],[Kundnr]],tbl_Kunder[Kundnr],tbl_Kunder[Kundkategori])</f>
        <v>Offentligt</v>
      </c>
      <c r="K1291" t="str">
        <f>_xlfn.XLOOKUP(tbl_Data[[#This Row],[Kundnr]],tbl_Kunder[Kundnr],tbl_Kunder[Region])</f>
        <v>Syd</v>
      </c>
      <c r="L1291" t="str">
        <f>_xlfn.XLOOKUP(tbl_Data[[#This Row],[Kundnr]],tbl_Kunder[Kundnr],tbl_Kunder[Kundansvarig])</f>
        <v>Clint Billton</v>
      </c>
    </row>
    <row r="1292" spans="1:12" x14ac:dyDescent="0.25">
      <c r="A1292" s="1">
        <v>45145</v>
      </c>
      <c r="B1292">
        <v>1011</v>
      </c>
      <c r="C1292" t="s">
        <v>14</v>
      </c>
      <c r="D1292" t="s">
        <v>15</v>
      </c>
      <c r="E1292" t="s">
        <v>12</v>
      </c>
      <c r="F1292">
        <v>29</v>
      </c>
      <c r="G1292" s="2">
        <v>36748.800000000003</v>
      </c>
      <c r="H1292" s="2">
        <v>15404.800000000003</v>
      </c>
      <c r="I1292" t="str">
        <f>_xlfn.XLOOKUP(tbl_Data[[#This Row],[Kundnr]],tbl_Kunder[Kundnr],tbl_Kunder[Kundnamn])</f>
        <v>Skolia AB</v>
      </c>
      <c r="J1292" t="str">
        <f>_xlfn.XLOOKUP(tbl_Data[[#This Row],[Kundnr]],tbl_Kunder[Kundnr],tbl_Kunder[Kundkategori])</f>
        <v>Offentligt</v>
      </c>
      <c r="K1292" t="str">
        <f>_xlfn.XLOOKUP(tbl_Data[[#This Row],[Kundnr]],tbl_Kunder[Kundnr],tbl_Kunder[Region])</f>
        <v>Öst</v>
      </c>
      <c r="L1292" t="str">
        <f>_xlfn.XLOOKUP(tbl_Data[[#This Row],[Kundnr]],tbl_Kunder[Kundnr],tbl_Kunder[Kundansvarig])</f>
        <v>Clint Billton</v>
      </c>
    </row>
    <row r="1293" spans="1:12" x14ac:dyDescent="0.25">
      <c r="A1293" s="1">
        <v>45014</v>
      </c>
      <c r="B1293">
        <v>1008</v>
      </c>
      <c r="C1293" t="s">
        <v>14</v>
      </c>
      <c r="D1293" t="s">
        <v>15</v>
      </c>
      <c r="E1293" t="s">
        <v>17</v>
      </c>
      <c r="F1293">
        <v>10</v>
      </c>
      <c r="G1293" s="2">
        <v>12800</v>
      </c>
      <c r="H1293" s="2">
        <v>5440</v>
      </c>
      <c r="I1293" t="str">
        <f>_xlfn.XLOOKUP(tbl_Data[[#This Row],[Kundnr]],tbl_Kunder[Kundnr],tbl_Kunder[Kundnamn])</f>
        <v>Rödtand AB</v>
      </c>
      <c r="J1293" t="str">
        <f>_xlfn.XLOOKUP(tbl_Data[[#This Row],[Kundnr]],tbl_Kunder[Kundnr],tbl_Kunder[Kundkategori])</f>
        <v>Livsmedel</v>
      </c>
      <c r="K1293" t="str">
        <f>_xlfn.XLOOKUP(tbl_Data[[#This Row],[Kundnr]],tbl_Kunder[Kundnr],tbl_Kunder[Region])</f>
        <v>Väst</v>
      </c>
      <c r="L1293" t="str">
        <f>_xlfn.XLOOKUP(tbl_Data[[#This Row],[Kundnr]],tbl_Kunder[Kundnr],tbl_Kunder[Kundansvarig])</f>
        <v>Malte Svensson</v>
      </c>
    </row>
    <row r="1294" spans="1:12" x14ac:dyDescent="0.25">
      <c r="A1294" s="1">
        <v>44952</v>
      </c>
      <c r="B1294">
        <v>1003</v>
      </c>
      <c r="C1294" t="s">
        <v>10</v>
      </c>
      <c r="D1294" t="s">
        <v>7</v>
      </c>
      <c r="E1294" t="s">
        <v>12</v>
      </c>
      <c r="F1294">
        <v>13</v>
      </c>
      <c r="G1294" s="2">
        <v>13104</v>
      </c>
      <c r="H1294" s="2">
        <v>4472</v>
      </c>
      <c r="I1294" t="str">
        <f>_xlfn.XLOOKUP(tbl_Data[[#This Row],[Kundnr]],tbl_Kunder[Kundnr],tbl_Kunder[Kundnamn])</f>
        <v>Vårdia AB</v>
      </c>
      <c r="J1294" t="str">
        <f>_xlfn.XLOOKUP(tbl_Data[[#This Row],[Kundnr]],tbl_Kunder[Kundnr],tbl_Kunder[Kundkategori])</f>
        <v>Offentligt</v>
      </c>
      <c r="K1294" t="str">
        <f>_xlfn.XLOOKUP(tbl_Data[[#This Row],[Kundnr]],tbl_Kunder[Kundnr],tbl_Kunder[Region])</f>
        <v>Syd</v>
      </c>
      <c r="L1294" t="str">
        <f>_xlfn.XLOOKUP(tbl_Data[[#This Row],[Kundnr]],tbl_Kunder[Kundnr],tbl_Kunder[Kundansvarig])</f>
        <v>Clint Billton</v>
      </c>
    </row>
    <row r="1295" spans="1:12" x14ac:dyDescent="0.25">
      <c r="A1295" s="1">
        <v>45483</v>
      </c>
      <c r="B1295">
        <v>1001</v>
      </c>
      <c r="C1295" t="s">
        <v>14</v>
      </c>
      <c r="D1295" t="s">
        <v>15</v>
      </c>
      <c r="E1295" t="s">
        <v>8</v>
      </c>
      <c r="F1295">
        <v>12</v>
      </c>
      <c r="G1295" s="2">
        <v>16281.600000000002</v>
      </c>
      <c r="H1295" s="2">
        <v>7449.6000000000022</v>
      </c>
      <c r="I1295" t="str">
        <f>_xlfn.XLOOKUP(tbl_Data[[#This Row],[Kundnr]],tbl_Kunder[Kundnr],tbl_Kunder[Kundnamn])</f>
        <v>Telefonera Mera AB</v>
      </c>
      <c r="J1295" t="str">
        <f>_xlfn.XLOOKUP(tbl_Data[[#This Row],[Kundnr]],tbl_Kunder[Kundnr],tbl_Kunder[Kundkategori])</f>
        <v>IT- och telecom</v>
      </c>
      <c r="K1295" t="str">
        <f>_xlfn.XLOOKUP(tbl_Data[[#This Row],[Kundnr]],tbl_Kunder[Kundnr],tbl_Kunder[Region])</f>
        <v>Väst</v>
      </c>
      <c r="L1295" t="str">
        <f>_xlfn.XLOOKUP(tbl_Data[[#This Row],[Kundnr]],tbl_Kunder[Kundnr],tbl_Kunder[Kundansvarig])</f>
        <v>Mac Winson</v>
      </c>
    </row>
    <row r="1296" spans="1:12" x14ac:dyDescent="0.25">
      <c r="A1296" s="1">
        <v>45489</v>
      </c>
      <c r="B1296">
        <v>1007</v>
      </c>
      <c r="C1296" t="s">
        <v>23</v>
      </c>
      <c r="D1296" t="s">
        <v>15</v>
      </c>
      <c r="E1296" t="s">
        <v>16</v>
      </c>
      <c r="F1296">
        <v>10</v>
      </c>
      <c r="G1296" s="2">
        <v>11900</v>
      </c>
      <c r="H1296" s="2">
        <v>4300</v>
      </c>
      <c r="I1296" t="str">
        <f>_xlfn.XLOOKUP(tbl_Data[[#This Row],[Kundnr]],tbl_Kunder[Kundnr],tbl_Kunder[Kundnamn])</f>
        <v>Rellaxion AB</v>
      </c>
      <c r="J1296" t="str">
        <f>_xlfn.XLOOKUP(tbl_Data[[#This Row],[Kundnr]],tbl_Kunder[Kundnr],tbl_Kunder[Kundkategori])</f>
        <v>Tillverkning</v>
      </c>
      <c r="K1296" t="str">
        <f>_xlfn.XLOOKUP(tbl_Data[[#This Row],[Kundnr]],tbl_Kunder[Kundnr],tbl_Kunder[Region])</f>
        <v>Väst</v>
      </c>
      <c r="L1296" t="str">
        <f>_xlfn.XLOOKUP(tbl_Data[[#This Row],[Kundnr]],tbl_Kunder[Kundnr],tbl_Kunder[Kundansvarig])</f>
        <v>Manne Faktursson</v>
      </c>
    </row>
    <row r="1297" spans="1:12" x14ac:dyDescent="0.25">
      <c r="A1297" s="1">
        <v>44998</v>
      </c>
      <c r="B1297">
        <v>1007</v>
      </c>
      <c r="C1297" t="s">
        <v>6</v>
      </c>
      <c r="D1297" t="s">
        <v>7</v>
      </c>
      <c r="E1297" t="s">
        <v>16</v>
      </c>
      <c r="F1297">
        <v>17</v>
      </c>
      <c r="G1297" s="2">
        <v>17918</v>
      </c>
      <c r="H1297" s="2">
        <v>7718</v>
      </c>
      <c r="I1297" t="str">
        <f>_xlfn.XLOOKUP(tbl_Data[[#This Row],[Kundnr]],tbl_Kunder[Kundnr],tbl_Kunder[Kundnamn])</f>
        <v>Rellaxion AB</v>
      </c>
      <c r="J1297" t="str">
        <f>_xlfn.XLOOKUP(tbl_Data[[#This Row],[Kundnr]],tbl_Kunder[Kundnr],tbl_Kunder[Kundkategori])</f>
        <v>Tillverkning</v>
      </c>
      <c r="K1297" t="str">
        <f>_xlfn.XLOOKUP(tbl_Data[[#This Row],[Kundnr]],tbl_Kunder[Kundnr],tbl_Kunder[Region])</f>
        <v>Väst</v>
      </c>
      <c r="L1297" t="str">
        <f>_xlfn.XLOOKUP(tbl_Data[[#This Row],[Kundnr]],tbl_Kunder[Kundnr],tbl_Kunder[Kundansvarig])</f>
        <v>Manne Faktursson</v>
      </c>
    </row>
    <row r="1298" spans="1:12" x14ac:dyDescent="0.25">
      <c r="A1298" s="1">
        <v>45549</v>
      </c>
      <c r="B1298">
        <v>1009</v>
      </c>
      <c r="C1298" t="s">
        <v>14</v>
      </c>
      <c r="D1298" t="s">
        <v>15</v>
      </c>
      <c r="E1298" t="s">
        <v>16</v>
      </c>
      <c r="F1298">
        <v>6</v>
      </c>
      <c r="G1298" s="2">
        <v>7372.7999999999993</v>
      </c>
      <c r="H1298" s="2">
        <v>2956.7999999999993</v>
      </c>
      <c r="I1298" t="str">
        <f>_xlfn.XLOOKUP(tbl_Data[[#This Row],[Kundnr]],tbl_Kunder[Kundnr],tbl_Kunder[Kundnamn])</f>
        <v>Bollberga AB</v>
      </c>
      <c r="J1298" t="str">
        <f>_xlfn.XLOOKUP(tbl_Data[[#This Row],[Kundnr]],tbl_Kunder[Kundnr],tbl_Kunder[Kundkategori])</f>
        <v>Tillverkning</v>
      </c>
      <c r="K1298" t="str">
        <f>_xlfn.XLOOKUP(tbl_Data[[#This Row],[Kundnr]],tbl_Kunder[Kundnr],tbl_Kunder[Region])</f>
        <v>Öst</v>
      </c>
      <c r="L1298" t="str">
        <f>_xlfn.XLOOKUP(tbl_Data[[#This Row],[Kundnr]],tbl_Kunder[Kundnr],tbl_Kunder[Kundansvarig])</f>
        <v>Manne Faktursson</v>
      </c>
    </row>
    <row r="1299" spans="1:12" x14ac:dyDescent="0.25">
      <c r="A1299" s="1">
        <v>45200</v>
      </c>
      <c r="B1299">
        <v>1009</v>
      </c>
      <c r="C1299" t="s">
        <v>14</v>
      </c>
      <c r="D1299" t="s">
        <v>15</v>
      </c>
      <c r="E1299" t="s">
        <v>16</v>
      </c>
      <c r="F1299">
        <v>12</v>
      </c>
      <c r="G1299" s="2">
        <v>14745.599999999999</v>
      </c>
      <c r="H1299" s="2">
        <v>5913.5999999999985</v>
      </c>
      <c r="I1299" t="str">
        <f>_xlfn.XLOOKUP(tbl_Data[[#This Row],[Kundnr]],tbl_Kunder[Kundnr],tbl_Kunder[Kundnamn])</f>
        <v>Bollberga AB</v>
      </c>
      <c r="J1299" t="str">
        <f>_xlfn.XLOOKUP(tbl_Data[[#This Row],[Kundnr]],tbl_Kunder[Kundnr],tbl_Kunder[Kundkategori])</f>
        <v>Tillverkning</v>
      </c>
      <c r="K1299" t="str">
        <f>_xlfn.XLOOKUP(tbl_Data[[#This Row],[Kundnr]],tbl_Kunder[Kundnr],tbl_Kunder[Region])</f>
        <v>Öst</v>
      </c>
      <c r="L1299" t="str">
        <f>_xlfn.XLOOKUP(tbl_Data[[#This Row],[Kundnr]],tbl_Kunder[Kundnr],tbl_Kunder[Kundansvarig])</f>
        <v>Manne Faktursson</v>
      </c>
    </row>
    <row r="1300" spans="1:12" x14ac:dyDescent="0.25">
      <c r="A1300" s="1">
        <v>44950</v>
      </c>
      <c r="B1300">
        <v>1004</v>
      </c>
      <c r="C1300" t="s">
        <v>6</v>
      </c>
      <c r="D1300" t="s">
        <v>7</v>
      </c>
      <c r="E1300" t="s">
        <v>16</v>
      </c>
      <c r="F1300">
        <v>6</v>
      </c>
      <c r="G1300" s="2">
        <v>8184</v>
      </c>
      <c r="H1300" s="2">
        <v>4584</v>
      </c>
      <c r="I1300" t="str">
        <f>_xlfn.XLOOKUP(tbl_Data[[#This Row],[Kundnr]],tbl_Kunder[Kundnr],tbl_Kunder[Kundnamn])</f>
        <v>Mellerix AB</v>
      </c>
      <c r="J1300" t="str">
        <f>_xlfn.XLOOKUP(tbl_Data[[#This Row],[Kundnr]],tbl_Kunder[Kundnr],tbl_Kunder[Kundkategori])</f>
        <v>Tillverkning</v>
      </c>
      <c r="K1300" t="str">
        <f>_xlfn.XLOOKUP(tbl_Data[[#This Row],[Kundnr]],tbl_Kunder[Kundnr],tbl_Kunder[Region])</f>
        <v>Syd</v>
      </c>
      <c r="L1300" t="str">
        <f>_xlfn.XLOOKUP(tbl_Data[[#This Row],[Kundnr]],tbl_Kunder[Kundnr],tbl_Kunder[Kundansvarig])</f>
        <v>Manne Faktursson</v>
      </c>
    </row>
    <row r="1301" spans="1:12" x14ac:dyDescent="0.25">
      <c r="A1301" s="1">
        <v>45422</v>
      </c>
      <c r="B1301">
        <v>1004</v>
      </c>
      <c r="C1301" t="s">
        <v>10</v>
      </c>
      <c r="D1301" t="s">
        <v>7</v>
      </c>
      <c r="E1301" t="s">
        <v>16</v>
      </c>
      <c r="F1301">
        <v>12</v>
      </c>
      <c r="G1301" s="2">
        <v>12672</v>
      </c>
      <c r="H1301" s="2">
        <v>4704</v>
      </c>
      <c r="I1301" t="str">
        <f>_xlfn.XLOOKUP(tbl_Data[[#This Row],[Kundnr]],tbl_Kunder[Kundnr],tbl_Kunder[Kundnamn])</f>
        <v>Mellerix AB</v>
      </c>
      <c r="J1301" t="str">
        <f>_xlfn.XLOOKUP(tbl_Data[[#This Row],[Kundnr]],tbl_Kunder[Kundnr],tbl_Kunder[Kundkategori])</f>
        <v>Tillverkning</v>
      </c>
      <c r="K1301" t="str">
        <f>_xlfn.XLOOKUP(tbl_Data[[#This Row],[Kundnr]],tbl_Kunder[Kundnr],tbl_Kunder[Region])</f>
        <v>Syd</v>
      </c>
      <c r="L1301" t="str">
        <f>_xlfn.XLOOKUP(tbl_Data[[#This Row],[Kundnr]],tbl_Kunder[Kundnr],tbl_Kunder[Kundansvarig])</f>
        <v>Manne Faktursson</v>
      </c>
    </row>
    <row r="1302" spans="1:12" x14ac:dyDescent="0.25">
      <c r="A1302" s="1">
        <v>45081</v>
      </c>
      <c r="B1302">
        <v>1006</v>
      </c>
      <c r="C1302" t="s">
        <v>19</v>
      </c>
      <c r="D1302" t="s">
        <v>7</v>
      </c>
      <c r="E1302" t="s">
        <v>17</v>
      </c>
      <c r="F1302">
        <v>6</v>
      </c>
      <c r="G1302" s="2">
        <v>6264</v>
      </c>
      <c r="H1302" s="2">
        <v>2184</v>
      </c>
      <c r="I1302" t="str">
        <f>_xlfn.XLOOKUP(tbl_Data[[#This Row],[Kundnr]],tbl_Kunder[Kundnr],tbl_Kunder[Kundnamn])</f>
        <v>Allcto AB</v>
      </c>
      <c r="J1302" t="str">
        <f>_xlfn.XLOOKUP(tbl_Data[[#This Row],[Kundnr]],tbl_Kunder[Kundnr],tbl_Kunder[Kundkategori])</f>
        <v>Livsmedel</v>
      </c>
      <c r="K1302" t="str">
        <f>_xlfn.XLOOKUP(tbl_Data[[#This Row],[Kundnr]],tbl_Kunder[Kundnr],tbl_Kunder[Region])</f>
        <v>Öst</v>
      </c>
      <c r="L1302" t="str">
        <f>_xlfn.XLOOKUP(tbl_Data[[#This Row],[Kundnr]],tbl_Kunder[Kundnr],tbl_Kunder[Kundansvarig])</f>
        <v>Malte Svensson</v>
      </c>
    </row>
    <row r="1303" spans="1:12" x14ac:dyDescent="0.25">
      <c r="A1303" s="1">
        <v>45470</v>
      </c>
      <c r="B1303">
        <v>1001</v>
      </c>
      <c r="C1303" t="s">
        <v>14</v>
      </c>
      <c r="D1303" t="s">
        <v>15</v>
      </c>
      <c r="E1303" t="s">
        <v>8</v>
      </c>
      <c r="F1303">
        <v>20</v>
      </c>
      <c r="G1303" s="2">
        <v>27136.000000000004</v>
      </c>
      <c r="H1303" s="2">
        <v>12416.000000000004</v>
      </c>
      <c r="I1303" t="str">
        <f>_xlfn.XLOOKUP(tbl_Data[[#This Row],[Kundnr]],tbl_Kunder[Kundnr],tbl_Kunder[Kundnamn])</f>
        <v>Telefonera Mera AB</v>
      </c>
      <c r="J1303" t="str">
        <f>_xlfn.XLOOKUP(tbl_Data[[#This Row],[Kundnr]],tbl_Kunder[Kundnr],tbl_Kunder[Kundkategori])</f>
        <v>IT- och telecom</v>
      </c>
      <c r="K1303" t="str">
        <f>_xlfn.XLOOKUP(tbl_Data[[#This Row],[Kundnr]],tbl_Kunder[Kundnr],tbl_Kunder[Region])</f>
        <v>Väst</v>
      </c>
      <c r="L1303" t="str">
        <f>_xlfn.XLOOKUP(tbl_Data[[#This Row],[Kundnr]],tbl_Kunder[Kundnr],tbl_Kunder[Kundansvarig])</f>
        <v>Mac Winson</v>
      </c>
    </row>
    <row r="1304" spans="1:12" x14ac:dyDescent="0.25">
      <c r="A1304" s="1">
        <v>45165</v>
      </c>
      <c r="B1304">
        <v>1005</v>
      </c>
      <c r="C1304" t="s">
        <v>20</v>
      </c>
      <c r="D1304" t="s">
        <v>15</v>
      </c>
      <c r="E1304" t="s">
        <v>8</v>
      </c>
      <c r="F1304">
        <v>10</v>
      </c>
      <c r="G1304" s="2">
        <v>16068</v>
      </c>
      <c r="H1304" s="2">
        <v>7588</v>
      </c>
      <c r="I1304" t="str">
        <f>_xlfn.XLOOKUP(tbl_Data[[#This Row],[Kundnr]],tbl_Kunder[Kundnr],tbl_Kunder[Kundnamn])</f>
        <v>Prefolkia AB</v>
      </c>
      <c r="J1304" t="str">
        <f>_xlfn.XLOOKUP(tbl_Data[[#This Row],[Kundnr]],tbl_Kunder[Kundnr],tbl_Kunder[Kundkategori])</f>
        <v>IT- och telecom</v>
      </c>
      <c r="K1304" t="str">
        <f>_xlfn.XLOOKUP(tbl_Data[[#This Row],[Kundnr]],tbl_Kunder[Kundnr],tbl_Kunder[Region])</f>
        <v>Öst</v>
      </c>
      <c r="L1304" t="str">
        <f>_xlfn.XLOOKUP(tbl_Data[[#This Row],[Kundnr]],tbl_Kunder[Kundnr],tbl_Kunder[Kundansvarig])</f>
        <v>Mac Winson</v>
      </c>
    </row>
    <row r="1305" spans="1:12" x14ac:dyDescent="0.25">
      <c r="A1305" s="1">
        <v>45044</v>
      </c>
      <c r="B1305">
        <v>1004</v>
      </c>
      <c r="C1305" t="s">
        <v>23</v>
      </c>
      <c r="D1305" t="s">
        <v>15</v>
      </c>
      <c r="E1305" t="s">
        <v>16</v>
      </c>
      <c r="F1305">
        <v>16</v>
      </c>
      <c r="G1305" s="2">
        <v>24640.000000000004</v>
      </c>
      <c r="H1305" s="2">
        <v>12480.000000000004</v>
      </c>
      <c r="I1305" t="str">
        <f>_xlfn.XLOOKUP(tbl_Data[[#This Row],[Kundnr]],tbl_Kunder[Kundnr],tbl_Kunder[Kundnamn])</f>
        <v>Mellerix AB</v>
      </c>
      <c r="J1305" t="str">
        <f>_xlfn.XLOOKUP(tbl_Data[[#This Row],[Kundnr]],tbl_Kunder[Kundnr],tbl_Kunder[Kundkategori])</f>
        <v>Tillverkning</v>
      </c>
      <c r="K1305" t="str">
        <f>_xlfn.XLOOKUP(tbl_Data[[#This Row],[Kundnr]],tbl_Kunder[Kundnr],tbl_Kunder[Region])</f>
        <v>Syd</v>
      </c>
      <c r="L1305" t="str">
        <f>_xlfn.XLOOKUP(tbl_Data[[#This Row],[Kundnr]],tbl_Kunder[Kundnr],tbl_Kunder[Kundansvarig])</f>
        <v>Manne Faktursson</v>
      </c>
    </row>
    <row r="1306" spans="1:12" x14ac:dyDescent="0.25">
      <c r="A1306" s="1">
        <v>45121</v>
      </c>
      <c r="B1306">
        <v>1004</v>
      </c>
      <c r="C1306" t="s">
        <v>14</v>
      </c>
      <c r="D1306" t="s">
        <v>15</v>
      </c>
      <c r="E1306" t="s">
        <v>16</v>
      </c>
      <c r="F1306">
        <v>23</v>
      </c>
      <c r="G1306" s="2">
        <v>32384</v>
      </c>
      <c r="H1306" s="2">
        <v>15456</v>
      </c>
      <c r="I1306" t="str">
        <f>_xlfn.XLOOKUP(tbl_Data[[#This Row],[Kundnr]],tbl_Kunder[Kundnr],tbl_Kunder[Kundnamn])</f>
        <v>Mellerix AB</v>
      </c>
      <c r="J1306" t="str">
        <f>_xlfn.XLOOKUP(tbl_Data[[#This Row],[Kundnr]],tbl_Kunder[Kundnr],tbl_Kunder[Kundkategori])</f>
        <v>Tillverkning</v>
      </c>
      <c r="K1306" t="str">
        <f>_xlfn.XLOOKUP(tbl_Data[[#This Row],[Kundnr]],tbl_Kunder[Kundnr],tbl_Kunder[Region])</f>
        <v>Syd</v>
      </c>
      <c r="L1306" t="str">
        <f>_xlfn.XLOOKUP(tbl_Data[[#This Row],[Kundnr]],tbl_Kunder[Kundnr],tbl_Kunder[Kundansvarig])</f>
        <v>Manne Faktursson</v>
      </c>
    </row>
    <row r="1307" spans="1:12" x14ac:dyDescent="0.25">
      <c r="A1307" s="1">
        <v>45027</v>
      </c>
      <c r="B1307">
        <v>1008</v>
      </c>
      <c r="C1307" t="s">
        <v>20</v>
      </c>
      <c r="D1307" t="s">
        <v>15</v>
      </c>
      <c r="E1307" t="s">
        <v>17</v>
      </c>
      <c r="F1307">
        <v>7</v>
      </c>
      <c r="G1307" s="2">
        <v>10920</v>
      </c>
      <c r="H1307" s="2">
        <v>4984</v>
      </c>
      <c r="I1307" t="str">
        <f>_xlfn.XLOOKUP(tbl_Data[[#This Row],[Kundnr]],tbl_Kunder[Kundnr],tbl_Kunder[Kundnamn])</f>
        <v>Rödtand AB</v>
      </c>
      <c r="J1307" t="str">
        <f>_xlfn.XLOOKUP(tbl_Data[[#This Row],[Kundnr]],tbl_Kunder[Kundnr],tbl_Kunder[Kundkategori])</f>
        <v>Livsmedel</v>
      </c>
      <c r="K1307" t="str">
        <f>_xlfn.XLOOKUP(tbl_Data[[#This Row],[Kundnr]],tbl_Kunder[Kundnr],tbl_Kunder[Region])</f>
        <v>Väst</v>
      </c>
      <c r="L1307" t="str">
        <f>_xlfn.XLOOKUP(tbl_Data[[#This Row],[Kundnr]],tbl_Kunder[Kundnr],tbl_Kunder[Kundansvarig])</f>
        <v>Malte Svensson</v>
      </c>
    </row>
    <row r="1308" spans="1:12" x14ac:dyDescent="0.25">
      <c r="A1308" s="1">
        <v>45376</v>
      </c>
      <c r="B1308">
        <v>1008</v>
      </c>
      <c r="C1308" t="s">
        <v>14</v>
      </c>
      <c r="D1308" t="s">
        <v>15</v>
      </c>
      <c r="E1308" t="s">
        <v>17</v>
      </c>
      <c r="F1308">
        <v>10</v>
      </c>
      <c r="G1308" s="2">
        <v>12800</v>
      </c>
      <c r="H1308" s="2">
        <v>5440</v>
      </c>
      <c r="I1308" t="str">
        <f>_xlfn.XLOOKUP(tbl_Data[[#This Row],[Kundnr]],tbl_Kunder[Kundnr],tbl_Kunder[Kundnamn])</f>
        <v>Rödtand AB</v>
      </c>
      <c r="J1308" t="str">
        <f>_xlfn.XLOOKUP(tbl_Data[[#This Row],[Kundnr]],tbl_Kunder[Kundnr],tbl_Kunder[Kundkategori])</f>
        <v>Livsmedel</v>
      </c>
      <c r="K1308" t="str">
        <f>_xlfn.XLOOKUP(tbl_Data[[#This Row],[Kundnr]],tbl_Kunder[Kundnr],tbl_Kunder[Region])</f>
        <v>Väst</v>
      </c>
      <c r="L1308" t="str">
        <f>_xlfn.XLOOKUP(tbl_Data[[#This Row],[Kundnr]],tbl_Kunder[Kundnr],tbl_Kunder[Kundansvarig])</f>
        <v>Malte Svensson</v>
      </c>
    </row>
    <row r="1309" spans="1:12" x14ac:dyDescent="0.25">
      <c r="A1309" s="1">
        <v>45293</v>
      </c>
      <c r="B1309">
        <v>1006</v>
      </c>
      <c r="C1309" t="s">
        <v>21</v>
      </c>
      <c r="D1309" t="s">
        <v>7</v>
      </c>
      <c r="E1309" t="s">
        <v>17</v>
      </c>
      <c r="F1309">
        <v>21</v>
      </c>
      <c r="G1309" s="2">
        <v>20412</v>
      </c>
      <c r="H1309" s="2">
        <v>5964</v>
      </c>
      <c r="I1309" t="str">
        <f>_xlfn.XLOOKUP(tbl_Data[[#This Row],[Kundnr]],tbl_Kunder[Kundnr],tbl_Kunder[Kundnamn])</f>
        <v>Allcto AB</v>
      </c>
      <c r="J1309" t="str">
        <f>_xlfn.XLOOKUP(tbl_Data[[#This Row],[Kundnr]],tbl_Kunder[Kundnr],tbl_Kunder[Kundkategori])</f>
        <v>Livsmedel</v>
      </c>
      <c r="K1309" t="str">
        <f>_xlfn.XLOOKUP(tbl_Data[[#This Row],[Kundnr]],tbl_Kunder[Kundnr],tbl_Kunder[Region])</f>
        <v>Öst</v>
      </c>
      <c r="L1309" t="str">
        <f>_xlfn.XLOOKUP(tbl_Data[[#This Row],[Kundnr]],tbl_Kunder[Kundnr],tbl_Kunder[Kundansvarig])</f>
        <v>Malte Svensson</v>
      </c>
    </row>
    <row r="1310" spans="1:12" x14ac:dyDescent="0.25">
      <c r="A1310" s="1">
        <v>45171</v>
      </c>
      <c r="B1310">
        <v>1004</v>
      </c>
      <c r="C1310" t="s">
        <v>21</v>
      </c>
      <c r="D1310" t="s">
        <v>7</v>
      </c>
      <c r="E1310" t="s">
        <v>16</v>
      </c>
      <c r="F1310">
        <v>13</v>
      </c>
      <c r="G1310" s="2">
        <v>15444</v>
      </c>
      <c r="H1310" s="2">
        <v>6500</v>
      </c>
      <c r="I1310" t="str">
        <f>_xlfn.XLOOKUP(tbl_Data[[#This Row],[Kundnr]],tbl_Kunder[Kundnr],tbl_Kunder[Kundnamn])</f>
        <v>Mellerix AB</v>
      </c>
      <c r="J1310" t="str">
        <f>_xlfn.XLOOKUP(tbl_Data[[#This Row],[Kundnr]],tbl_Kunder[Kundnr],tbl_Kunder[Kundkategori])</f>
        <v>Tillverkning</v>
      </c>
      <c r="K1310" t="str">
        <f>_xlfn.XLOOKUP(tbl_Data[[#This Row],[Kundnr]],tbl_Kunder[Kundnr],tbl_Kunder[Region])</f>
        <v>Syd</v>
      </c>
      <c r="L1310" t="str">
        <f>_xlfn.XLOOKUP(tbl_Data[[#This Row],[Kundnr]],tbl_Kunder[Kundnr],tbl_Kunder[Kundansvarig])</f>
        <v>Manne Faktursson</v>
      </c>
    </row>
    <row r="1311" spans="1:12" x14ac:dyDescent="0.25">
      <c r="A1311" s="1">
        <v>45208</v>
      </c>
      <c r="B1311">
        <v>1001</v>
      </c>
      <c r="C1311" t="s">
        <v>10</v>
      </c>
      <c r="D1311" t="s">
        <v>7</v>
      </c>
      <c r="E1311" t="s">
        <v>8</v>
      </c>
      <c r="F1311">
        <v>29</v>
      </c>
      <c r="G1311" s="2">
        <v>29510.400000000001</v>
      </c>
      <c r="H1311" s="2">
        <v>10254.400000000001</v>
      </c>
      <c r="I1311" t="str">
        <f>_xlfn.XLOOKUP(tbl_Data[[#This Row],[Kundnr]],tbl_Kunder[Kundnr],tbl_Kunder[Kundnamn])</f>
        <v>Telefonera Mera AB</v>
      </c>
      <c r="J1311" t="str">
        <f>_xlfn.XLOOKUP(tbl_Data[[#This Row],[Kundnr]],tbl_Kunder[Kundnr],tbl_Kunder[Kundkategori])</f>
        <v>IT- och telecom</v>
      </c>
      <c r="K1311" t="str">
        <f>_xlfn.XLOOKUP(tbl_Data[[#This Row],[Kundnr]],tbl_Kunder[Kundnr],tbl_Kunder[Region])</f>
        <v>Väst</v>
      </c>
      <c r="L1311" t="str">
        <f>_xlfn.XLOOKUP(tbl_Data[[#This Row],[Kundnr]],tbl_Kunder[Kundnr],tbl_Kunder[Kundansvarig])</f>
        <v>Mac Winson</v>
      </c>
    </row>
    <row r="1312" spans="1:12" x14ac:dyDescent="0.25">
      <c r="A1312" s="1">
        <v>45567</v>
      </c>
      <c r="B1312">
        <v>1004</v>
      </c>
      <c r="C1312" t="s">
        <v>10</v>
      </c>
      <c r="D1312" t="s">
        <v>7</v>
      </c>
      <c r="E1312" t="s">
        <v>16</v>
      </c>
      <c r="F1312">
        <v>17</v>
      </c>
      <c r="G1312" s="2">
        <v>17952</v>
      </c>
      <c r="H1312" s="2">
        <v>6664</v>
      </c>
      <c r="I1312" t="str">
        <f>_xlfn.XLOOKUP(tbl_Data[[#This Row],[Kundnr]],tbl_Kunder[Kundnr],tbl_Kunder[Kundnamn])</f>
        <v>Mellerix AB</v>
      </c>
      <c r="J1312" t="str">
        <f>_xlfn.XLOOKUP(tbl_Data[[#This Row],[Kundnr]],tbl_Kunder[Kundnr],tbl_Kunder[Kundkategori])</f>
        <v>Tillverkning</v>
      </c>
      <c r="K1312" t="str">
        <f>_xlfn.XLOOKUP(tbl_Data[[#This Row],[Kundnr]],tbl_Kunder[Kundnr],tbl_Kunder[Region])</f>
        <v>Syd</v>
      </c>
      <c r="L1312" t="str">
        <f>_xlfn.XLOOKUP(tbl_Data[[#This Row],[Kundnr]],tbl_Kunder[Kundnr],tbl_Kunder[Kundansvarig])</f>
        <v>Manne Faktursson</v>
      </c>
    </row>
    <row r="1313" spans="1:12" x14ac:dyDescent="0.25">
      <c r="A1313" s="1">
        <v>45394</v>
      </c>
      <c r="B1313">
        <v>1004</v>
      </c>
      <c r="C1313" t="s">
        <v>10</v>
      </c>
      <c r="D1313" t="s">
        <v>7</v>
      </c>
      <c r="E1313" t="s">
        <v>16</v>
      </c>
      <c r="F1313">
        <v>28</v>
      </c>
      <c r="G1313" s="2">
        <v>29568</v>
      </c>
      <c r="H1313" s="2">
        <v>10976</v>
      </c>
      <c r="I1313" t="str">
        <f>_xlfn.XLOOKUP(tbl_Data[[#This Row],[Kundnr]],tbl_Kunder[Kundnr],tbl_Kunder[Kundnamn])</f>
        <v>Mellerix AB</v>
      </c>
      <c r="J1313" t="str">
        <f>_xlfn.XLOOKUP(tbl_Data[[#This Row],[Kundnr]],tbl_Kunder[Kundnr],tbl_Kunder[Kundkategori])</f>
        <v>Tillverkning</v>
      </c>
      <c r="K1313" t="str">
        <f>_xlfn.XLOOKUP(tbl_Data[[#This Row],[Kundnr]],tbl_Kunder[Kundnr],tbl_Kunder[Region])</f>
        <v>Syd</v>
      </c>
      <c r="L1313" t="str">
        <f>_xlfn.XLOOKUP(tbl_Data[[#This Row],[Kundnr]],tbl_Kunder[Kundnr],tbl_Kunder[Kundansvarig])</f>
        <v>Manne Faktursson</v>
      </c>
    </row>
    <row r="1314" spans="1:12" x14ac:dyDescent="0.25">
      <c r="A1314" s="1">
        <v>45155</v>
      </c>
      <c r="B1314">
        <v>1001</v>
      </c>
      <c r="C1314" t="s">
        <v>21</v>
      </c>
      <c r="D1314" t="s">
        <v>7</v>
      </c>
      <c r="E1314" t="s">
        <v>8</v>
      </c>
      <c r="F1314">
        <v>26</v>
      </c>
      <c r="G1314" s="2">
        <v>29764.799999999999</v>
      </c>
      <c r="H1314" s="2">
        <v>11876.8</v>
      </c>
      <c r="I1314" t="str">
        <f>_xlfn.XLOOKUP(tbl_Data[[#This Row],[Kundnr]],tbl_Kunder[Kundnr],tbl_Kunder[Kundnamn])</f>
        <v>Telefonera Mera AB</v>
      </c>
      <c r="J1314" t="str">
        <f>_xlfn.XLOOKUP(tbl_Data[[#This Row],[Kundnr]],tbl_Kunder[Kundnr],tbl_Kunder[Kundkategori])</f>
        <v>IT- och telecom</v>
      </c>
      <c r="K1314" t="str">
        <f>_xlfn.XLOOKUP(tbl_Data[[#This Row],[Kundnr]],tbl_Kunder[Kundnr],tbl_Kunder[Region])</f>
        <v>Väst</v>
      </c>
      <c r="L1314" t="str">
        <f>_xlfn.XLOOKUP(tbl_Data[[#This Row],[Kundnr]],tbl_Kunder[Kundnr],tbl_Kunder[Kundansvarig])</f>
        <v>Mac Winson</v>
      </c>
    </row>
    <row r="1315" spans="1:12" x14ac:dyDescent="0.25">
      <c r="A1315" s="1">
        <v>45622</v>
      </c>
      <c r="B1315">
        <v>1004</v>
      </c>
      <c r="C1315" t="s">
        <v>19</v>
      </c>
      <c r="D1315" t="s">
        <v>7</v>
      </c>
      <c r="E1315" t="s">
        <v>16</v>
      </c>
      <c r="F1315">
        <v>17</v>
      </c>
      <c r="G1315" s="2">
        <v>21692</v>
      </c>
      <c r="H1315" s="2">
        <v>10132</v>
      </c>
      <c r="I1315" t="str">
        <f>_xlfn.XLOOKUP(tbl_Data[[#This Row],[Kundnr]],tbl_Kunder[Kundnr],tbl_Kunder[Kundnamn])</f>
        <v>Mellerix AB</v>
      </c>
      <c r="J1315" t="str">
        <f>_xlfn.XLOOKUP(tbl_Data[[#This Row],[Kundnr]],tbl_Kunder[Kundnr],tbl_Kunder[Kundkategori])</f>
        <v>Tillverkning</v>
      </c>
      <c r="K1315" t="str">
        <f>_xlfn.XLOOKUP(tbl_Data[[#This Row],[Kundnr]],tbl_Kunder[Kundnr],tbl_Kunder[Region])</f>
        <v>Syd</v>
      </c>
      <c r="L1315" t="str">
        <f>_xlfn.XLOOKUP(tbl_Data[[#This Row],[Kundnr]],tbl_Kunder[Kundnr],tbl_Kunder[Kundansvarig])</f>
        <v>Manne Faktursson</v>
      </c>
    </row>
    <row r="1316" spans="1:12" x14ac:dyDescent="0.25">
      <c r="A1316" s="1">
        <v>44969</v>
      </c>
      <c r="B1316">
        <v>1003</v>
      </c>
      <c r="C1316" t="s">
        <v>10</v>
      </c>
      <c r="D1316" t="s">
        <v>7</v>
      </c>
      <c r="E1316" t="s">
        <v>12</v>
      </c>
      <c r="F1316">
        <v>10</v>
      </c>
      <c r="G1316" s="2">
        <v>10080</v>
      </c>
      <c r="H1316" s="2">
        <v>3440</v>
      </c>
      <c r="I1316" t="str">
        <f>_xlfn.XLOOKUP(tbl_Data[[#This Row],[Kundnr]],tbl_Kunder[Kundnr],tbl_Kunder[Kundnamn])</f>
        <v>Vårdia AB</v>
      </c>
      <c r="J1316" t="str">
        <f>_xlfn.XLOOKUP(tbl_Data[[#This Row],[Kundnr]],tbl_Kunder[Kundnr],tbl_Kunder[Kundkategori])</f>
        <v>Offentligt</v>
      </c>
      <c r="K1316" t="str">
        <f>_xlfn.XLOOKUP(tbl_Data[[#This Row],[Kundnr]],tbl_Kunder[Kundnr],tbl_Kunder[Region])</f>
        <v>Syd</v>
      </c>
      <c r="L1316" t="str">
        <f>_xlfn.XLOOKUP(tbl_Data[[#This Row],[Kundnr]],tbl_Kunder[Kundnr],tbl_Kunder[Kundansvarig])</f>
        <v>Clint Billton</v>
      </c>
    </row>
    <row r="1317" spans="1:12" x14ac:dyDescent="0.25">
      <c r="A1317" s="1">
        <v>45358</v>
      </c>
      <c r="B1317">
        <v>1008</v>
      </c>
      <c r="C1317" t="s">
        <v>19</v>
      </c>
      <c r="D1317" t="s">
        <v>7</v>
      </c>
      <c r="E1317" t="s">
        <v>17</v>
      </c>
      <c r="F1317">
        <v>12</v>
      </c>
      <c r="G1317" s="2">
        <v>13920</v>
      </c>
      <c r="H1317" s="2">
        <v>5760</v>
      </c>
      <c r="I1317" t="str">
        <f>_xlfn.XLOOKUP(tbl_Data[[#This Row],[Kundnr]],tbl_Kunder[Kundnr],tbl_Kunder[Kundnamn])</f>
        <v>Rödtand AB</v>
      </c>
      <c r="J1317" t="str">
        <f>_xlfn.XLOOKUP(tbl_Data[[#This Row],[Kundnr]],tbl_Kunder[Kundnr],tbl_Kunder[Kundkategori])</f>
        <v>Livsmedel</v>
      </c>
      <c r="K1317" t="str">
        <f>_xlfn.XLOOKUP(tbl_Data[[#This Row],[Kundnr]],tbl_Kunder[Kundnr],tbl_Kunder[Region])</f>
        <v>Väst</v>
      </c>
      <c r="L1317" t="str">
        <f>_xlfn.XLOOKUP(tbl_Data[[#This Row],[Kundnr]],tbl_Kunder[Kundnr],tbl_Kunder[Kundansvarig])</f>
        <v>Malte Svensson</v>
      </c>
    </row>
    <row r="1318" spans="1:12" x14ac:dyDescent="0.25">
      <c r="A1318" s="1">
        <v>45537</v>
      </c>
      <c r="B1318">
        <v>1003</v>
      </c>
      <c r="C1318" t="s">
        <v>23</v>
      </c>
      <c r="D1318" t="s">
        <v>15</v>
      </c>
      <c r="E1318" t="s">
        <v>12</v>
      </c>
      <c r="F1318">
        <v>20</v>
      </c>
      <c r="G1318" s="2">
        <v>29400</v>
      </c>
      <c r="H1318" s="2">
        <v>14200</v>
      </c>
      <c r="I1318" t="str">
        <f>_xlfn.XLOOKUP(tbl_Data[[#This Row],[Kundnr]],tbl_Kunder[Kundnr],tbl_Kunder[Kundnamn])</f>
        <v>Vårdia AB</v>
      </c>
      <c r="J1318" t="str">
        <f>_xlfn.XLOOKUP(tbl_Data[[#This Row],[Kundnr]],tbl_Kunder[Kundnr],tbl_Kunder[Kundkategori])</f>
        <v>Offentligt</v>
      </c>
      <c r="K1318" t="str">
        <f>_xlfn.XLOOKUP(tbl_Data[[#This Row],[Kundnr]],tbl_Kunder[Kundnr],tbl_Kunder[Region])</f>
        <v>Syd</v>
      </c>
      <c r="L1318" t="str">
        <f>_xlfn.XLOOKUP(tbl_Data[[#This Row],[Kundnr]],tbl_Kunder[Kundnr],tbl_Kunder[Kundansvarig])</f>
        <v>Clint Billton</v>
      </c>
    </row>
    <row r="1319" spans="1:12" x14ac:dyDescent="0.25">
      <c r="A1319" s="1">
        <v>45544</v>
      </c>
      <c r="B1319">
        <v>1008</v>
      </c>
      <c r="C1319" t="s">
        <v>19</v>
      </c>
      <c r="D1319" t="s">
        <v>7</v>
      </c>
      <c r="E1319" t="s">
        <v>17</v>
      </c>
      <c r="F1319">
        <v>11</v>
      </c>
      <c r="G1319" s="2">
        <v>12760</v>
      </c>
      <c r="H1319" s="2">
        <v>5280</v>
      </c>
      <c r="I1319" t="str">
        <f>_xlfn.XLOOKUP(tbl_Data[[#This Row],[Kundnr]],tbl_Kunder[Kundnr],tbl_Kunder[Kundnamn])</f>
        <v>Rödtand AB</v>
      </c>
      <c r="J1319" t="str">
        <f>_xlfn.XLOOKUP(tbl_Data[[#This Row],[Kundnr]],tbl_Kunder[Kundnr],tbl_Kunder[Kundkategori])</f>
        <v>Livsmedel</v>
      </c>
      <c r="K1319" t="str">
        <f>_xlfn.XLOOKUP(tbl_Data[[#This Row],[Kundnr]],tbl_Kunder[Kundnr],tbl_Kunder[Region])</f>
        <v>Väst</v>
      </c>
      <c r="L1319" t="str">
        <f>_xlfn.XLOOKUP(tbl_Data[[#This Row],[Kundnr]],tbl_Kunder[Kundnr],tbl_Kunder[Kundansvarig])</f>
        <v>Malte Svensson</v>
      </c>
    </row>
    <row r="1320" spans="1:12" x14ac:dyDescent="0.25">
      <c r="A1320" s="1">
        <v>45044</v>
      </c>
      <c r="B1320">
        <v>1005</v>
      </c>
      <c r="C1320" t="s">
        <v>14</v>
      </c>
      <c r="D1320" t="s">
        <v>15</v>
      </c>
      <c r="E1320" t="s">
        <v>8</v>
      </c>
      <c r="F1320">
        <v>17</v>
      </c>
      <c r="G1320" s="2">
        <v>22412.800000000003</v>
      </c>
      <c r="H1320" s="2">
        <v>9900.8000000000029</v>
      </c>
      <c r="I1320" t="str">
        <f>_xlfn.XLOOKUP(tbl_Data[[#This Row],[Kundnr]],tbl_Kunder[Kundnr],tbl_Kunder[Kundnamn])</f>
        <v>Prefolkia AB</v>
      </c>
      <c r="J1320" t="str">
        <f>_xlfn.XLOOKUP(tbl_Data[[#This Row],[Kundnr]],tbl_Kunder[Kundnr],tbl_Kunder[Kundkategori])</f>
        <v>IT- och telecom</v>
      </c>
      <c r="K1320" t="str">
        <f>_xlfn.XLOOKUP(tbl_Data[[#This Row],[Kundnr]],tbl_Kunder[Kundnr],tbl_Kunder[Region])</f>
        <v>Öst</v>
      </c>
      <c r="L1320" t="str">
        <f>_xlfn.XLOOKUP(tbl_Data[[#This Row],[Kundnr]],tbl_Kunder[Kundnr],tbl_Kunder[Kundansvarig])</f>
        <v>Mac Winson</v>
      </c>
    </row>
    <row r="1321" spans="1:12" x14ac:dyDescent="0.25">
      <c r="A1321" s="1">
        <v>45166</v>
      </c>
      <c r="B1321">
        <v>1011</v>
      </c>
      <c r="C1321" t="s">
        <v>14</v>
      </c>
      <c r="D1321" t="s">
        <v>15</v>
      </c>
      <c r="E1321" t="s">
        <v>12</v>
      </c>
      <c r="F1321">
        <v>27</v>
      </c>
      <c r="G1321" s="2">
        <v>34214.400000000001</v>
      </c>
      <c r="H1321" s="2">
        <v>14342.400000000001</v>
      </c>
      <c r="I1321" t="str">
        <f>_xlfn.XLOOKUP(tbl_Data[[#This Row],[Kundnr]],tbl_Kunder[Kundnr],tbl_Kunder[Kundnamn])</f>
        <v>Skolia AB</v>
      </c>
      <c r="J1321" t="str">
        <f>_xlfn.XLOOKUP(tbl_Data[[#This Row],[Kundnr]],tbl_Kunder[Kundnr],tbl_Kunder[Kundkategori])</f>
        <v>Offentligt</v>
      </c>
      <c r="K1321" t="str">
        <f>_xlfn.XLOOKUP(tbl_Data[[#This Row],[Kundnr]],tbl_Kunder[Kundnr],tbl_Kunder[Region])</f>
        <v>Öst</v>
      </c>
      <c r="L1321" t="str">
        <f>_xlfn.XLOOKUP(tbl_Data[[#This Row],[Kundnr]],tbl_Kunder[Kundnr],tbl_Kunder[Kundansvarig])</f>
        <v>Clint Billton</v>
      </c>
    </row>
    <row r="1322" spans="1:12" x14ac:dyDescent="0.25">
      <c r="A1322" s="1">
        <v>45466</v>
      </c>
      <c r="B1322">
        <v>1005</v>
      </c>
      <c r="C1322" t="s">
        <v>14</v>
      </c>
      <c r="D1322" t="s">
        <v>15</v>
      </c>
      <c r="E1322" t="s">
        <v>8</v>
      </c>
      <c r="F1322">
        <v>14</v>
      </c>
      <c r="G1322" s="2">
        <v>18457.600000000002</v>
      </c>
      <c r="H1322" s="2">
        <v>8153.6000000000022</v>
      </c>
      <c r="I1322" t="str">
        <f>_xlfn.XLOOKUP(tbl_Data[[#This Row],[Kundnr]],tbl_Kunder[Kundnr],tbl_Kunder[Kundnamn])</f>
        <v>Prefolkia AB</v>
      </c>
      <c r="J1322" t="str">
        <f>_xlfn.XLOOKUP(tbl_Data[[#This Row],[Kundnr]],tbl_Kunder[Kundnr],tbl_Kunder[Kundkategori])</f>
        <v>IT- och telecom</v>
      </c>
      <c r="K1322" t="str">
        <f>_xlfn.XLOOKUP(tbl_Data[[#This Row],[Kundnr]],tbl_Kunder[Kundnr],tbl_Kunder[Region])</f>
        <v>Öst</v>
      </c>
      <c r="L1322" t="str">
        <f>_xlfn.XLOOKUP(tbl_Data[[#This Row],[Kundnr]],tbl_Kunder[Kundnr],tbl_Kunder[Kundansvarig])</f>
        <v>Mac Winson</v>
      </c>
    </row>
    <row r="1323" spans="1:12" x14ac:dyDescent="0.25">
      <c r="A1323" s="1">
        <v>45407</v>
      </c>
      <c r="B1323">
        <v>1001</v>
      </c>
      <c r="C1323" t="s">
        <v>14</v>
      </c>
      <c r="D1323" t="s">
        <v>15</v>
      </c>
      <c r="E1323" t="s">
        <v>8</v>
      </c>
      <c r="F1323">
        <v>10</v>
      </c>
      <c r="G1323" s="2">
        <v>13568.000000000002</v>
      </c>
      <c r="H1323" s="2">
        <v>6208.0000000000018</v>
      </c>
      <c r="I1323" t="str">
        <f>_xlfn.XLOOKUP(tbl_Data[[#This Row],[Kundnr]],tbl_Kunder[Kundnr],tbl_Kunder[Kundnamn])</f>
        <v>Telefonera Mera AB</v>
      </c>
      <c r="J1323" t="str">
        <f>_xlfn.XLOOKUP(tbl_Data[[#This Row],[Kundnr]],tbl_Kunder[Kundnr],tbl_Kunder[Kundkategori])</f>
        <v>IT- och telecom</v>
      </c>
      <c r="K1323" t="str">
        <f>_xlfn.XLOOKUP(tbl_Data[[#This Row],[Kundnr]],tbl_Kunder[Kundnr],tbl_Kunder[Region])</f>
        <v>Väst</v>
      </c>
      <c r="L1323" t="str">
        <f>_xlfn.XLOOKUP(tbl_Data[[#This Row],[Kundnr]],tbl_Kunder[Kundnr],tbl_Kunder[Kundansvarig])</f>
        <v>Mac Winson</v>
      </c>
    </row>
    <row r="1324" spans="1:12" x14ac:dyDescent="0.25">
      <c r="A1324" s="1">
        <v>45226</v>
      </c>
      <c r="B1324">
        <v>1003</v>
      </c>
      <c r="C1324" t="s">
        <v>10</v>
      </c>
      <c r="D1324" t="s">
        <v>7</v>
      </c>
      <c r="E1324" t="s">
        <v>12</v>
      </c>
      <c r="F1324">
        <v>17</v>
      </c>
      <c r="G1324" s="2">
        <v>17136</v>
      </c>
      <c r="H1324" s="2">
        <v>5848</v>
      </c>
      <c r="I1324" t="str">
        <f>_xlfn.XLOOKUP(tbl_Data[[#This Row],[Kundnr]],tbl_Kunder[Kundnr],tbl_Kunder[Kundnamn])</f>
        <v>Vårdia AB</v>
      </c>
      <c r="J1324" t="str">
        <f>_xlfn.XLOOKUP(tbl_Data[[#This Row],[Kundnr]],tbl_Kunder[Kundnr],tbl_Kunder[Kundkategori])</f>
        <v>Offentligt</v>
      </c>
      <c r="K1324" t="str">
        <f>_xlfn.XLOOKUP(tbl_Data[[#This Row],[Kundnr]],tbl_Kunder[Kundnr],tbl_Kunder[Region])</f>
        <v>Syd</v>
      </c>
      <c r="L1324" t="str">
        <f>_xlfn.XLOOKUP(tbl_Data[[#This Row],[Kundnr]],tbl_Kunder[Kundnr],tbl_Kunder[Kundansvarig])</f>
        <v>Clint Billton</v>
      </c>
    </row>
    <row r="1325" spans="1:12" x14ac:dyDescent="0.25">
      <c r="A1325" s="1">
        <v>45657</v>
      </c>
      <c r="B1325">
        <v>1007</v>
      </c>
      <c r="C1325" t="s">
        <v>10</v>
      </c>
      <c r="D1325" t="s">
        <v>7</v>
      </c>
      <c r="E1325" t="s">
        <v>16</v>
      </c>
      <c r="F1325">
        <v>10</v>
      </c>
      <c r="G1325" s="2">
        <v>8160</v>
      </c>
      <c r="H1325" s="2">
        <v>1520</v>
      </c>
      <c r="I1325" t="str">
        <f>_xlfn.XLOOKUP(tbl_Data[[#This Row],[Kundnr]],tbl_Kunder[Kundnr],tbl_Kunder[Kundnamn])</f>
        <v>Rellaxion AB</v>
      </c>
      <c r="J1325" t="str">
        <f>_xlfn.XLOOKUP(tbl_Data[[#This Row],[Kundnr]],tbl_Kunder[Kundnr],tbl_Kunder[Kundkategori])</f>
        <v>Tillverkning</v>
      </c>
      <c r="K1325" t="str">
        <f>_xlfn.XLOOKUP(tbl_Data[[#This Row],[Kundnr]],tbl_Kunder[Kundnr],tbl_Kunder[Region])</f>
        <v>Väst</v>
      </c>
      <c r="L1325" t="str">
        <f>_xlfn.XLOOKUP(tbl_Data[[#This Row],[Kundnr]],tbl_Kunder[Kundnr],tbl_Kunder[Kundansvarig])</f>
        <v>Manne Faktursson</v>
      </c>
    </row>
    <row r="1326" spans="1:12" x14ac:dyDescent="0.25">
      <c r="A1326" s="1">
        <v>45314</v>
      </c>
      <c r="B1326">
        <v>1010</v>
      </c>
      <c r="C1326" t="s">
        <v>14</v>
      </c>
      <c r="D1326" t="s">
        <v>15</v>
      </c>
      <c r="E1326" t="s">
        <v>17</v>
      </c>
      <c r="F1326">
        <v>3</v>
      </c>
      <c r="G1326" s="2">
        <v>3033.6000000000004</v>
      </c>
      <c r="H1326" s="2">
        <v>825.60000000000036</v>
      </c>
      <c r="I1326" t="str">
        <f>_xlfn.XLOOKUP(tbl_Data[[#This Row],[Kundnr]],tbl_Kunder[Kundnr],tbl_Kunder[Kundnamn])</f>
        <v>Trollerilådan AB</v>
      </c>
      <c r="J1326" t="str">
        <f>_xlfn.XLOOKUP(tbl_Data[[#This Row],[Kundnr]],tbl_Kunder[Kundnr],tbl_Kunder[Kundkategori])</f>
        <v>Livsmedel</v>
      </c>
      <c r="K1326" t="str">
        <f>_xlfn.XLOOKUP(tbl_Data[[#This Row],[Kundnr]],tbl_Kunder[Kundnr],tbl_Kunder[Region])</f>
        <v>Syd</v>
      </c>
      <c r="L1326" t="str">
        <f>_xlfn.XLOOKUP(tbl_Data[[#This Row],[Kundnr]],tbl_Kunder[Kundnr],tbl_Kunder[Kundansvarig])</f>
        <v>Malte Svensson</v>
      </c>
    </row>
    <row r="1327" spans="1:12" x14ac:dyDescent="0.25">
      <c r="A1327" s="1">
        <v>45408</v>
      </c>
      <c r="B1327">
        <v>1005</v>
      </c>
      <c r="C1327" t="s">
        <v>6</v>
      </c>
      <c r="D1327" t="s">
        <v>7</v>
      </c>
      <c r="E1327" t="s">
        <v>8</v>
      </c>
      <c r="F1327">
        <v>18</v>
      </c>
      <c r="G1327" s="2">
        <v>22989.600000000002</v>
      </c>
      <c r="H1327" s="2">
        <v>12189.600000000002</v>
      </c>
      <c r="I1327" t="str">
        <f>_xlfn.XLOOKUP(tbl_Data[[#This Row],[Kundnr]],tbl_Kunder[Kundnr],tbl_Kunder[Kundnamn])</f>
        <v>Prefolkia AB</v>
      </c>
      <c r="J1327" t="str">
        <f>_xlfn.XLOOKUP(tbl_Data[[#This Row],[Kundnr]],tbl_Kunder[Kundnr],tbl_Kunder[Kundkategori])</f>
        <v>IT- och telecom</v>
      </c>
      <c r="K1327" t="str">
        <f>_xlfn.XLOOKUP(tbl_Data[[#This Row],[Kundnr]],tbl_Kunder[Kundnr],tbl_Kunder[Region])</f>
        <v>Öst</v>
      </c>
      <c r="L1327" t="str">
        <f>_xlfn.XLOOKUP(tbl_Data[[#This Row],[Kundnr]],tbl_Kunder[Kundnr],tbl_Kunder[Kundansvarig])</f>
        <v>Mac Winson</v>
      </c>
    </row>
    <row r="1328" spans="1:12" x14ac:dyDescent="0.25">
      <c r="A1328" s="1">
        <v>45534</v>
      </c>
      <c r="B1328">
        <v>1006</v>
      </c>
      <c r="C1328" t="s">
        <v>10</v>
      </c>
      <c r="D1328" t="s">
        <v>7</v>
      </c>
      <c r="E1328" t="s">
        <v>17</v>
      </c>
      <c r="F1328">
        <v>8</v>
      </c>
      <c r="G1328" s="2">
        <v>6912</v>
      </c>
      <c r="H1328" s="2">
        <v>1600</v>
      </c>
      <c r="I1328" t="str">
        <f>_xlfn.XLOOKUP(tbl_Data[[#This Row],[Kundnr]],tbl_Kunder[Kundnr],tbl_Kunder[Kundnamn])</f>
        <v>Allcto AB</v>
      </c>
      <c r="J1328" t="str">
        <f>_xlfn.XLOOKUP(tbl_Data[[#This Row],[Kundnr]],tbl_Kunder[Kundnr],tbl_Kunder[Kundkategori])</f>
        <v>Livsmedel</v>
      </c>
      <c r="K1328" t="str">
        <f>_xlfn.XLOOKUP(tbl_Data[[#This Row],[Kundnr]],tbl_Kunder[Kundnr],tbl_Kunder[Region])</f>
        <v>Öst</v>
      </c>
      <c r="L1328" t="str">
        <f>_xlfn.XLOOKUP(tbl_Data[[#This Row],[Kundnr]],tbl_Kunder[Kundnr],tbl_Kunder[Kundansvarig])</f>
        <v>Malte Svensson</v>
      </c>
    </row>
    <row r="1329" spans="1:12" x14ac:dyDescent="0.25">
      <c r="A1329" s="1">
        <v>45505</v>
      </c>
      <c r="B1329">
        <v>1006</v>
      </c>
      <c r="C1329" t="s">
        <v>21</v>
      </c>
      <c r="D1329" t="s">
        <v>7</v>
      </c>
      <c r="E1329" t="s">
        <v>17</v>
      </c>
      <c r="F1329">
        <v>13</v>
      </c>
      <c r="G1329" s="2">
        <v>12636</v>
      </c>
      <c r="H1329" s="2">
        <v>3692</v>
      </c>
      <c r="I1329" t="str">
        <f>_xlfn.XLOOKUP(tbl_Data[[#This Row],[Kundnr]],tbl_Kunder[Kundnr],tbl_Kunder[Kundnamn])</f>
        <v>Allcto AB</v>
      </c>
      <c r="J1329" t="str">
        <f>_xlfn.XLOOKUP(tbl_Data[[#This Row],[Kundnr]],tbl_Kunder[Kundnr],tbl_Kunder[Kundkategori])</f>
        <v>Livsmedel</v>
      </c>
      <c r="K1329" t="str">
        <f>_xlfn.XLOOKUP(tbl_Data[[#This Row],[Kundnr]],tbl_Kunder[Kundnr],tbl_Kunder[Region])</f>
        <v>Öst</v>
      </c>
      <c r="L1329" t="str">
        <f>_xlfn.XLOOKUP(tbl_Data[[#This Row],[Kundnr]],tbl_Kunder[Kundnr],tbl_Kunder[Kundansvarig])</f>
        <v>Malte Svensson</v>
      </c>
    </row>
    <row r="1330" spans="1:12" x14ac:dyDescent="0.25">
      <c r="A1330" s="1">
        <v>45617</v>
      </c>
      <c r="B1330">
        <v>1003</v>
      </c>
      <c r="C1330" t="s">
        <v>10</v>
      </c>
      <c r="D1330" t="s">
        <v>7</v>
      </c>
      <c r="E1330" t="s">
        <v>12</v>
      </c>
      <c r="F1330">
        <v>12</v>
      </c>
      <c r="G1330" s="2">
        <v>12096</v>
      </c>
      <c r="H1330" s="2">
        <v>4128</v>
      </c>
      <c r="I1330" t="str">
        <f>_xlfn.XLOOKUP(tbl_Data[[#This Row],[Kundnr]],tbl_Kunder[Kundnr],tbl_Kunder[Kundnamn])</f>
        <v>Vårdia AB</v>
      </c>
      <c r="J1330" t="str">
        <f>_xlfn.XLOOKUP(tbl_Data[[#This Row],[Kundnr]],tbl_Kunder[Kundnr],tbl_Kunder[Kundkategori])</f>
        <v>Offentligt</v>
      </c>
      <c r="K1330" t="str">
        <f>_xlfn.XLOOKUP(tbl_Data[[#This Row],[Kundnr]],tbl_Kunder[Kundnr],tbl_Kunder[Region])</f>
        <v>Syd</v>
      </c>
      <c r="L1330" t="str">
        <f>_xlfn.XLOOKUP(tbl_Data[[#This Row],[Kundnr]],tbl_Kunder[Kundnr],tbl_Kunder[Kundansvarig])</f>
        <v>Clint Billton</v>
      </c>
    </row>
    <row r="1331" spans="1:12" x14ac:dyDescent="0.25">
      <c r="A1331" s="1">
        <v>45360</v>
      </c>
      <c r="B1331">
        <v>1010</v>
      </c>
      <c r="C1331" t="s">
        <v>14</v>
      </c>
      <c r="D1331" t="s">
        <v>15</v>
      </c>
      <c r="E1331" t="s">
        <v>17</v>
      </c>
      <c r="F1331">
        <v>3</v>
      </c>
      <c r="G1331" s="2">
        <v>3033.6000000000004</v>
      </c>
      <c r="H1331" s="2">
        <v>825.60000000000036</v>
      </c>
      <c r="I1331" t="str">
        <f>_xlfn.XLOOKUP(tbl_Data[[#This Row],[Kundnr]],tbl_Kunder[Kundnr],tbl_Kunder[Kundnamn])</f>
        <v>Trollerilådan AB</v>
      </c>
      <c r="J1331" t="str">
        <f>_xlfn.XLOOKUP(tbl_Data[[#This Row],[Kundnr]],tbl_Kunder[Kundnr],tbl_Kunder[Kundkategori])</f>
        <v>Livsmedel</v>
      </c>
      <c r="K1331" t="str">
        <f>_xlfn.XLOOKUP(tbl_Data[[#This Row],[Kundnr]],tbl_Kunder[Kundnr],tbl_Kunder[Region])</f>
        <v>Syd</v>
      </c>
      <c r="L1331" t="str">
        <f>_xlfn.XLOOKUP(tbl_Data[[#This Row],[Kundnr]],tbl_Kunder[Kundnr],tbl_Kunder[Kundansvarig])</f>
        <v>Malte Svensson</v>
      </c>
    </row>
    <row r="1332" spans="1:12" x14ac:dyDescent="0.25">
      <c r="A1332" s="1">
        <v>45008</v>
      </c>
      <c r="B1332">
        <v>1003</v>
      </c>
      <c r="C1332" t="s">
        <v>21</v>
      </c>
      <c r="D1332" t="s">
        <v>7</v>
      </c>
      <c r="E1332" t="s">
        <v>12</v>
      </c>
      <c r="F1332">
        <v>21</v>
      </c>
      <c r="G1332" s="2">
        <v>23814</v>
      </c>
      <c r="H1332" s="2">
        <v>9366</v>
      </c>
      <c r="I1332" t="str">
        <f>_xlfn.XLOOKUP(tbl_Data[[#This Row],[Kundnr]],tbl_Kunder[Kundnr],tbl_Kunder[Kundnamn])</f>
        <v>Vårdia AB</v>
      </c>
      <c r="J1332" t="str">
        <f>_xlfn.XLOOKUP(tbl_Data[[#This Row],[Kundnr]],tbl_Kunder[Kundnr],tbl_Kunder[Kundkategori])</f>
        <v>Offentligt</v>
      </c>
      <c r="K1332" t="str">
        <f>_xlfn.XLOOKUP(tbl_Data[[#This Row],[Kundnr]],tbl_Kunder[Kundnr],tbl_Kunder[Region])</f>
        <v>Syd</v>
      </c>
      <c r="L1332" t="str">
        <f>_xlfn.XLOOKUP(tbl_Data[[#This Row],[Kundnr]],tbl_Kunder[Kundnr],tbl_Kunder[Kundansvarig])</f>
        <v>Clint Billton</v>
      </c>
    </row>
    <row r="1333" spans="1:12" x14ac:dyDescent="0.25">
      <c r="A1333" s="1">
        <v>45165</v>
      </c>
      <c r="B1333">
        <v>1008</v>
      </c>
      <c r="C1333" t="s">
        <v>6</v>
      </c>
      <c r="D1333" t="s">
        <v>7</v>
      </c>
      <c r="E1333" t="s">
        <v>17</v>
      </c>
      <c r="F1333">
        <v>15</v>
      </c>
      <c r="G1333" s="2">
        <v>18600</v>
      </c>
      <c r="H1333" s="2">
        <v>9600</v>
      </c>
      <c r="I1333" t="str">
        <f>_xlfn.XLOOKUP(tbl_Data[[#This Row],[Kundnr]],tbl_Kunder[Kundnr],tbl_Kunder[Kundnamn])</f>
        <v>Rödtand AB</v>
      </c>
      <c r="J1333" t="str">
        <f>_xlfn.XLOOKUP(tbl_Data[[#This Row],[Kundnr]],tbl_Kunder[Kundnr],tbl_Kunder[Kundkategori])</f>
        <v>Livsmedel</v>
      </c>
      <c r="K1333" t="str">
        <f>_xlfn.XLOOKUP(tbl_Data[[#This Row],[Kundnr]],tbl_Kunder[Kundnr],tbl_Kunder[Region])</f>
        <v>Väst</v>
      </c>
      <c r="L1333" t="str">
        <f>_xlfn.XLOOKUP(tbl_Data[[#This Row],[Kundnr]],tbl_Kunder[Kundnr],tbl_Kunder[Kundansvarig])</f>
        <v>Malte Svensson</v>
      </c>
    </row>
    <row r="1334" spans="1:12" x14ac:dyDescent="0.25">
      <c r="A1334" s="1">
        <v>45025</v>
      </c>
      <c r="B1334">
        <v>1006</v>
      </c>
      <c r="C1334" t="s">
        <v>10</v>
      </c>
      <c r="D1334" t="s">
        <v>7</v>
      </c>
      <c r="E1334" t="s">
        <v>17</v>
      </c>
      <c r="F1334">
        <v>15</v>
      </c>
      <c r="G1334" s="2">
        <v>12960</v>
      </c>
      <c r="H1334" s="2">
        <v>3000</v>
      </c>
      <c r="I1334" t="str">
        <f>_xlfn.XLOOKUP(tbl_Data[[#This Row],[Kundnr]],tbl_Kunder[Kundnr],tbl_Kunder[Kundnamn])</f>
        <v>Allcto AB</v>
      </c>
      <c r="J1334" t="str">
        <f>_xlfn.XLOOKUP(tbl_Data[[#This Row],[Kundnr]],tbl_Kunder[Kundnr],tbl_Kunder[Kundkategori])</f>
        <v>Livsmedel</v>
      </c>
      <c r="K1334" t="str">
        <f>_xlfn.XLOOKUP(tbl_Data[[#This Row],[Kundnr]],tbl_Kunder[Kundnr],tbl_Kunder[Region])</f>
        <v>Öst</v>
      </c>
      <c r="L1334" t="str">
        <f>_xlfn.XLOOKUP(tbl_Data[[#This Row],[Kundnr]],tbl_Kunder[Kundnr],tbl_Kunder[Kundansvarig])</f>
        <v>Malte Svensson</v>
      </c>
    </row>
    <row r="1335" spans="1:12" x14ac:dyDescent="0.25">
      <c r="A1335" s="1">
        <v>45222</v>
      </c>
      <c r="B1335">
        <v>1006</v>
      </c>
      <c r="C1335" t="s">
        <v>10</v>
      </c>
      <c r="D1335" t="s">
        <v>7</v>
      </c>
      <c r="E1335" t="s">
        <v>17</v>
      </c>
      <c r="F1335">
        <v>30</v>
      </c>
      <c r="G1335" s="2">
        <v>25920</v>
      </c>
      <c r="H1335" s="2">
        <v>6000</v>
      </c>
      <c r="I1335" t="str">
        <f>_xlfn.XLOOKUP(tbl_Data[[#This Row],[Kundnr]],tbl_Kunder[Kundnr],tbl_Kunder[Kundnamn])</f>
        <v>Allcto AB</v>
      </c>
      <c r="J1335" t="str">
        <f>_xlfn.XLOOKUP(tbl_Data[[#This Row],[Kundnr]],tbl_Kunder[Kundnr],tbl_Kunder[Kundkategori])</f>
        <v>Livsmedel</v>
      </c>
      <c r="K1335" t="str">
        <f>_xlfn.XLOOKUP(tbl_Data[[#This Row],[Kundnr]],tbl_Kunder[Kundnr],tbl_Kunder[Region])</f>
        <v>Öst</v>
      </c>
      <c r="L1335" t="str">
        <f>_xlfn.XLOOKUP(tbl_Data[[#This Row],[Kundnr]],tbl_Kunder[Kundnr],tbl_Kunder[Kundansvarig])</f>
        <v>Malte Svensson</v>
      </c>
    </row>
    <row r="1336" spans="1:12" x14ac:dyDescent="0.25">
      <c r="A1336" s="1">
        <v>45566</v>
      </c>
      <c r="B1336">
        <v>1002</v>
      </c>
      <c r="C1336" t="s">
        <v>20</v>
      </c>
      <c r="D1336" t="s">
        <v>15</v>
      </c>
      <c r="E1336" t="s">
        <v>8</v>
      </c>
      <c r="F1336">
        <v>4</v>
      </c>
      <c r="G1336" s="2">
        <v>5928</v>
      </c>
      <c r="H1336" s="2">
        <v>2536</v>
      </c>
      <c r="I1336" t="str">
        <f>_xlfn.XLOOKUP(tbl_Data[[#This Row],[Kundnr]],tbl_Kunder[Kundnr],tbl_Kunder[Kundnamn])</f>
        <v>Brellboxy AB</v>
      </c>
      <c r="J1336" t="str">
        <f>_xlfn.XLOOKUP(tbl_Data[[#This Row],[Kundnr]],tbl_Kunder[Kundnr],tbl_Kunder[Kundkategori])</f>
        <v>IT- och telecom</v>
      </c>
      <c r="K1336" t="str">
        <f>_xlfn.XLOOKUP(tbl_Data[[#This Row],[Kundnr]],tbl_Kunder[Kundnr],tbl_Kunder[Region])</f>
        <v>Syd</v>
      </c>
      <c r="L1336" t="str">
        <f>_xlfn.XLOOKUP(tbl_Data[[#This Row],[Kundnr]],tbl_Kunder[Kundnr],tbl_Kunder[Kundansvarig])</f>
        <v>Mac Winson</v>
      </c>
    </row>
    <row r="1337" spans="1:12" x14ac:dyDescent="0.25">
      <c r="A1337" s="1">
        <v>45518</v>
      </c>
      <c r="B1337">
        <v>1004</v>
      </c>
      <c r="C1337" t="s">
        <v>14</v>
      </c>
      <c r="D1337" t="s">
        <v>15</v>
      </c>
      <c r="E1337" t="s">
        <v>16</v>
      </c>
      <c r="F1337">
        <v>10</v>
      </c>
      <c r="G1337" s="2">
        <v>14080</v>
      </c>
      <c r="H1337" s="2">
        <v>6720</v>
      </c>
      <c r="I1337" t="str">
        <f>_xlfn.XLOOKUP(tbl_Data[[#This Row],[Kundnr]],tbl_Kunder[Kundnr],tbl_Kunder[Kundnamn])</f>
        <v>Mellerix AB</v>
      </c>
      <c r="J1337" t="str">
        <f>_xlfn.XLOOKUP(tbl_Data[[#This Row],[Kundnr]],tbl_Kunder[Kundnr],tbl_Kunder[Kundkategori])</f>
        <v>Tillverkning</v>
      </c>
      <c r="K1337" t="str">
        <f>_xlfn.XLOOKUP(tbl_Data[[#This Row],[Kundnr]],tbl_Kunder[Kundnr],tbl_Kunder[Region])</f>
        <v>Syd</v>
      </c>
      <c r="L1337" t="str">
        <f>_xlfn.XLOOKUP(tbl_Data[[#This Row],[Kundnr]],tbl_Kunder[Kundnr],tbl_Kunder[Kundansvarig])</f>
        <v>Manne Faktursson</v>
      </c>
    </row>
    <row r="1338" spans="1:12" x14ac:dyDescent="0.25">
      <c r="A1338" s="1">
        <v>45645</v>
      </c>
      <c r="B1338">
        <v>1004</v>
      </c>
      <c r="C1338" t="s">
        <v>10</v>
      </c>
      <c r="D1338" t="s">
        <v>7</v>
      </c>
      <c r="E1338" t="s">
        <v>16</v>
      </c>
      <c r="F1338">
        <v>22</v>
      </c>
      <c r="G1338" s="2">
        <v>23232</v>
      </c>
      <c r="H1338" s="2">
        <v>8624</v>
      </c>
      <c r="I1338" t="str">
        <f>_xlfn.XLOOKUP(tbl_Data[[#This Row],[Kundnr]],tbl_Kunder[Kundnr],tbl_Kunder[Kundnamn])</f>
        <v>Mellerix AB</v>
      </c>
      <c r="J1338" t="str">
        <f>_xlfn.XLOOKUP(tbl_Data[[#This Row],[Kundnr]],tbl_Kunder[Kundnr],tbl_Kunder[Kundkategori])</f>
        <v>Tillverkning</v>
      </c>
      <c r="K1338" t="str">
        <f>_xlfn.XLOOKUP(tbl_Data[[#This Row],[Kundnr]],tbl_Kunder[Kundnr],tbl_Kunder[Region])</f>
        <v>Syd</v>
      </c>
      <c r="L1338" t="str">
        <f>_xlfn.XLOOKUP(tbl_Data[[#This Row],[Kundnr]],tbl_Kunder[Kundnr],tbl_Kunder[Kundansvarig])</f>
        <v>Manne Faktursson</v>
      </c>
    </row>
    <row r="1339" spans="1:12" x14ac:dyDescent="0.25">
      <c r="A1339" s="1">
        <v>45091</v>
      </c>
      <c r="B1339">
        <v>1003</v>
      </c>
      <c r="C1339" t="s">
        <v>20</v>
      </c>
      <c r="D1339" t="s">
        <v>15</v>
      </c>
      <c r="E1339" t="s">
        <v>12</v>
      </c>
      <c r="F1339">
        <v>29</v>
      </c>
      <c r="G1339" s="2">
        <v>47502</v>
      </c>
      <c r="H1339" s="2">
        <v>22910</v>
      </c>
      <c r="I1339" t="str">
        <f>_xlfn.XLOOKUP(tbl_Data[[#This Row],[Kundnr]],tbl_Kunder[Kundnr],tbl_Kunder[Kundnamn])</f>
        <v>Vårdia AB</v>
      </c>
      <c r="J1339" t="str">
        <f>_xlfn.XLOOKUP(tbl_Data[[#This Row],[Kundnr]],tbl_Kunder[Kundnr],tbl_Kunder[Kundkategori])</f>
        <v>Offentligt</v>
      </c>
      <c r="K1339" t="str">
        <f>_xlfn.XLOOKUP(tbl_Data[[#This Row],[Kundnr]],tbl_Kunder[Kundnr],tbl_Kunder[Region])</f>
        <v>Syd</v>
      </c>
      <c r="L1339" t="str">
        <f>_xlfn.XLOOKUP(tbl_Data[[#This Row],[Kundnr]],tbl_Kunder[Kundnr],tbl_Kunder[Kundansvarig])</f>
        <v>Clint Billton</v>
      </c>
    </row>
    <row r="1340" spans="1:12" x14ac:dyDescent="0.25">
      <c r="A1340" s="1">
        <v>45062</v>
      </c>
      <c r="B1340">
        <v>1001</v>
      </c>
      <c r="C1340" t="s">
        <v>19</v>
      </c>
      <c r="D1340" t="s">
        <v>7</v>
      </c>
      <c r="E1340" t="s">
        <v>8</v>
      </c>
      <c r="F1340">
        <v>18</v>
      </c>
      <c r="G1340" s="2">
        <v>22132.800000000003</v>
      </c>
      <c r="H1340" s="2">
        <v>9892.8000000000029</v>
      </c>
      <c r="I1340" t="str">
        <f>_xlfn.XLOOKUP(tbl_Data[[#This Row],[Kundnr]],tbl_Kunder[Kundnr],tbl_Kunder[Kundnamn])</f>
        <v>Telefonera Mera AB</v>
      </c>
      <c r="J1340" t="str">
        <f>_xlfn.XLOOKUP(tbl_Data[[#This Row],[Kundnr]],tbl_Kunder[Kundnr],tbl_Kunder[Kundkategori])</f>
        <v>IT- och telecom</v>
      </c>
      <c r="K1340" t="str">
        <f>_xlfn.XLOOKUP(tbl_Data[[#This Row],[Kundnr]],tbl_Kunder[Kundnr],tbl_Kunder[Region])</f>
        <v>Väst</v>
      </c>
      <c r="L1340" t="str">
        <f>_xlfn.XLOOKUP(tbl_Data[[#This Row],[Kundnr]],tbl_Kunder[Kundnr],tbl_Kunder[Kundansvarig])</f>
        <v>Mac Winson</v>
      </c>
    </row>
    <row r="1341" spans="1:12" x14ac:dyDescent="0.25">
      <c r="A1341" s="1">
        <v>45582</v>
      </c>
      <c r="B1341">
        <v>1008</v>
      </c>
      <c r="C1341" t="s">
        <v>23</v>
      </c>
      <c r="D1341" t="s">
        <v>15</v>
      </c>
      <c r="E1341" t="s">
        <v>17</v>
      </c>
      <c r="F1341">
        <v>19</v>
      </c>
      <c r="G1341" s="2">
        <v>26600</v>
      </c>
      <c r="H1341" s="2">
        <v>12160</v>
      </c>
      <c r="I1341" t="str">
        <f>_xlfn.XLOOKUP(tbl_Data[[#This Row],[Kundnr]],tbl_Kunder[Kundnr],tbl_Kunder[Kundnamn])</f>
        <v>Rödtand AB</v>
      </c>
      <c r="J1341" t="str">
        <f>_xlfn.XLOOKUP(tbl_Data[[#This Row],[Kundnr]],tbl_Kunder[Kundnr],tbl_Kunder[Kundkategori])</f>
        <v>Livsmedel</v>
      </c>
      <c r="K1341" t="str">
        <f>_xlfn.XLOOKUP(tbl_Data[[#This Row],[Kundnr]],tbl_Kunder[Kundnr],tbl_Kunder[Region])</f>
        <v>Väst</v>
      </c>
      <c r="L1341" t="str">
        <f>_xlfn.XLOOKUP(tbl_Data[[#This Row],[Kundnr]],tbl_Kunder[Kundnr],tbl_Kunder[Kundansvarig])</f>
        <v>Malte Svensson</v>
      </c>
    </row>
    <row r="1342" spans="1:12" x14ac:dyDescent="0.25">
      <c r="A1342" s="1">
        <v>45578</v>
      </c>
      <c r="B1342">
        <v>1008</v>
      </c>
      <c r="C1342" t="s">
        <v>6</v>
      </c>
      <c r="D1342" t="s">
        <v>7</v>
      </c>
      <c r="E1342" t="s">
        <v>17</v>
      </c>
      <c r="F1342">
        <v>21</v>
      </c>
      <c r="G1342" s="2">
        <v>26040</v>
      </c>
      <c r="H1342" s="2">
        <v>13440</v>
      </c>
      <c r="I1342" t="str">
        <f>_xlfn.XLOOKUP(tbl_Data[[#This Row],[Kundnr]],tbl_Kunder[Kundnr],tbl_Kunder[Kundnamn])</f>
        <v>Rödtand AB</v>
      </c>
      <c r="J1342" t="str">
        <f>_xlfn.XLOOKUP(tbl_Data[[#This Row],[Kundnr]],tbl_Kunder[Kundnr],tbl_Kunder[Kundkategori])</f>
        <v>Livsmedel</v>
      </c>
      <c r="K1342" t="str">
        <f>_xlfn.XLOOKUP(tbl_Data[[#This Row],[Kundnr]],tbl_Kunder[Kundnr],tbl_Kunder[Region])</f>
        <v>Väst</v>
      </c>
      <c r="L1342" t="str">
        <f>_xlfn.XLOOKUP(tbl_Data[[#This Row],[Kundnr]],tbl_Kunder[Kundnr],tbl_Kunder[Kundansvarig])</f>
        <v>Malte Svensson</v>
      </c>
    </row>
    <row r="1343" spans="1:12" x14ac:dyDescent="0.25">
      <c r="A1343" s="1">
        <v>44992</v>
      </c>
      <c r="B1343">
        <v>1008</v>
      </c>
      <c r="C1343" t="s">
        <v>21</v>
      </c>
      <c r="D1343" t="s">
        <v>7</v>
      </c>
      <c r="E1343" t="s">
        <v>17</v>
      </c>
      <c r="F1343">
        <v>9</v>
      </c>
      <c r="G1343" s="2">
        <v>9720</v>
      </c>
      <c r="H1343" s="2">
        <v>3528</v>
      </c>
      <c r="I1343" t="str">
        <f>_xlfn.XLOOKUP(tbl_Data[[#This Row],[Kundnr]],tbl_Kunder[Kundnr],tbl_Kunder[Kundnamn])</f>
        <v>Rödtand AB</v>
      </c>
      <c r="J1343" t="str">
        <f>_xlfn.XLOOKUP(tbl_Data[[#This Row],[Kundnr]],tbl_Kunder[Kundnr],tbl_Kunder[Kundkategori])</f>
        <v>Livsmedel</v>
      </c>
      <c r="K1343" t="str">
        <f>_xlfn.XLOOKUP(tbl_Data[[#This Row],[Kundnr]],tbl_Kunder[Kundnr],tbl_Kunder[Region])</f>
        <v>Väst</v>
      </c>
      <c r="L1343" t="str">
        <f>_xlfn.XLOOKUP(tbl_Data[[#This Row],[Kundnr]],tbl_Kunder[Kundnr],tbl_Kunder[Kundansvarig])</f>
        <v>Malte Svensson</v>
      </c>
    </row>
    <row r="1344" spans="1:12" x14ac:dyDescent="0.25">
      <c r="A1344" s="1">
        <v>45617</v>
      </c>
      <c r="B1344">
        <v>1001</v>
      </c>
      <c r="C1344" t="s">
        <v>14</v>
      </c>
      <c r="D1344" t="s">
        <v>15</v>
      </c>
      <c r="E1344" t="s">
        <v>8</v>
      </c>
      <c r="F1344">
        <v>13</v>
      </c>
      <c r="G1344" s="2">
        <v>17638.400000000001</v>
      </c>
      <c r="H1344" s="2">
        <v>8070.4000000000015</v>
      </c>
      <c r="I1344" t="str">
        <f>_xlfn.XLOOKUP(tbl_Data[[#This Row],[Kundnr]],tbl_Kunder[Kundnr],tbl_Kunder[Kundnamn])</f>
        <v>Telefonera Mera AB</v>
      </c>
      <c r="J1344" t="str">
        <f>_xlfn.XLOOKUP(tbl_Data[[#This Row],[Kundnr]],tbl_Kunder[Kundnr],tbl_Kunder[Kundkategori])</f>
        <v>IT- och telecom</v>
      </c>
      <c r="K1344" t="str">
        <f>_xlfn.XLOOKUP(tbl_Data[[#This Row],[Kundnr]],tbl_Kunder[Kundnr],tbl_Kunder[Region])</f>
        <v>Väst</v>
      </c>
      <c r="L1344" t="str">
        <f>_xlfn.XLOOKUP(tbl_Data[[#This Row],[Kundnr]],tbl_Kunder[Kundnr],tbl_Kunder[Kundansvarig])</f>
        <v>Mac Winson</v>
      </c>
    </row>
    <row r="1345" spans="1:12" x14ac:dyDescent="0.25">
      <c r="A1345" s="1">
        <v>44994</v>
      </c>
      <c r="B1345">
        <v>1004</v>
      </c>
      <c r="C1345" t="s">
        <v>21</v>
      </c>
      <c r="D1345" t="s">
        <v>7</v>
      </c>
      <c r="E1345" t="s">
        <v>16</v>
      </c>
      <c r="F1345">
        <v>15</v>
      </c>
      <c r="G1345" s="2">
        <v>17820</v>
      </c>
      <c r="H1345" s="2">
        <v>7500</v>
      </c>
      <c r="I1345" t="str">
        <f>_xlfn.XLOOKUP(tbl_Data[[#This Row],[Kundnr]],tbl_Kunder[Kundnr],tbl_Kunder[Kundnamn])</f>
        <v>Mellerix AB</v>
      </c>
      <c r="J1345" t="str">
        <f>_xlfn.XLOOKUP(tbl_Data[[#This Row],[Kundnr]],tbl_Kunder[Kundnr],tbl_Kunder[Kundkategori])</f>
        <v>Tillverkning</v>
      </c>
      <c r="K1345" t="str">
        <f>_xlfn.XLOOKUP(tbl_Data[[#This Row],[Kundnr]],tbl_Kunder[Kundnr],tbl_Kunder[Region])</f>
        <v>Syd</v>
      </c>
      <c r="L1345" t="str">
        <f>_xlfn.XLOOKUP(tbl_Data[[#This Row],[Kundnr]],tbl_Kunder[Kundnr],tbl_Kunder[Kundansvarig])</f>
        <v>Manne Faktursson</v>
      </c>
    </row>
    <row r="1346" spans="1:12" x14ac:dyDescent="0.25">
      <c r="A1346" s="1">
        <v>45253</v>
      </c>
      <c r="B1346">
        <v>1008</v>
      </c>
      <c r="C1346" t="s">
        <v>23</v>
      </c>
      <c r="D1346" t="s">
        <v>15</v>
      </c>
      <c r="E1346" t="s">
        <v>17</v>
      </c>
      <c r="F1346">
        <v>9</v>
      </c>
      <c r="G1346" s="2">
        <v>12600</v>
      </c>
      <c r="H1346" s="2">
        <v>5760</v>
      </c>
      <c r="I1346" t="str">
        <f>_xlfn.XLOOKUP(tbl_Data[[#This Row],[Kundnr]],tbl_Kunder[Kundnr],tbl_Kunder[Kundnamn])</f>
        <v>Rödtand AB</v>
      </c>
      <c r="J1346" t="str">
        <f>_xlfn.XLOOKUP(tbl_Data[[#This Row],[Kundnr]],tbl_Kunder[Kundnr],tbl_Kunder[Kundkategori])</f>
        <v>Livsmedel</v>
      </c>
      <c r="K1346" t="str">
        <f>_xlfn.XLOOKUP(tbl_Data[[#This Row],[Kundnr]],tbl_Kunder[Kundnr],tbl_Kunder[Region])</f>
        <v>Väst</v>
      </c>
      <c r="L1346" t="str">
        <f>_xlfn.XLOOKUP(tbl_Data[[#This Row],[Kundnr]],tbl_Kunder[Kundnr],tbl_Kunder[Kundansvarig])</f>
        <v>Malte Svensson</v>
      </c>
    </row>
    <row r="1347" spans="1:12" x14ac:dyDescent="0.25">
      <c r="A1347" s="1">
        <v>45270</v>
      </c>
      <c r="B1347">
        <v>1001</v>
      </c>
      <c r="C1347" t="s">
        <v>20</v>
      </c>
      <c r="D1347" t="s">
        <v>15</v>
      </c>
      <c r="E1347" t="s">
        <v>8</v>
      </c>
      <c r="F1347">
        <v>28</v>
      </c>
      <c r="G1347" s="2">
        <v>46300.800000000003</v>
      </c>
      <c r="H1347" s="2">
        <v>22556.800000000003</v>
      </c>
      <c r="I1347" t="str">
        <f>_xlfn.XLOOKUP(tbl_Data[[#This Row],[Kundnr]],tbl_Kunder[Kundnr],tbl_Kunder[Kundnamn])</f>
        <v>Telefonera Mera AB</v>
      </c>
      <c r="J1347" t="str">
        <f>_xlfn.XLOOKUP(tbl_Data[[#This Row],[Kundnr]],tbl_Kunder[Kundnr],tbl_Kunder[Kundkategori])</f>
        <v>IT- och telecom</v>
      </c>
      <c r="K1347" t="str">
        <f>_xlfn.XLOOKUP(tbl_Data[[#This Row],[Kundnr]],tbl_Kunder[Kundnr],tbl_Kunder[Region])</f>
        <v>Väst</v>
      </c>
      <c r="L1347" t="str">
        <f>_xlfn.XLOOKUP(tbl_Data[[#This Row],[Kundnr]],tbl_Kunder[Kundnr],tbl_Kunder[Kundansvarig])</f>
        <v>Mac Winson</v>
      </c>
    </row>
    <row r="1348" spans="1:12" x14ac:dyDescent="0.25">
      <c r="A1348" s="1">
        <v>44985</v>
      </c>
      <c r="B1348">
        <v>1002</v>
      </c>
      <c r="C1348" t="s">
        <v>6</v>
      </c>
      <c r="D1348" t="s">
        <v>7</v>
      </c>
      <c r="E1348" t="s">
        <v>8</v>
      </c>
      <c r="F1348">
        <v>15</v>
      </c>
      <c r="G1348" s="2">
        <v>17670</v>
      </c>
      <c r="H1348" s="2">
        <v>8670</v>
      </c>
      <c r="I1348" t="str">
        <f>_xlfn.XLOOKUP(tbl_Data[[#This Row],[Kundnr]],tbl_Kunder[Kundnr],tbl_Kunder[Kundnamn])</f>
        <v>Brellboxy AB</v>
      </c>
      <c r="J1348" t="str">
        <f>_xlfn.XLOOKUP(tbl_Data[[#This Row],[Kundnr]],tbl_Kunder[Kundnr],tbl_Kunder[Kundkategori])</f>
        <v>IT- och telecom</v>
      </c>
      <c r="K1348" t="str">
        <f>_xlfn.XLOOKUP(tbl_Data[[#This Row],[Kundnr]],tbl_Kunder[Kundnr],tbl_Kunder[Region])</f>
        <v>Syd</v>
      </c>
      <c r="L1348" t="str">
        <f>_xlfn.XLOOKUP(tbl_Data[[#This Row],[Kundnr]],tbl_Kunder[Kundnr],tbl_Kunder[Kundansvarig])</f>
        <v>Mac Winson</v>
      </c>
    </row>
    <row r="1349" spans="1:12" x14ac:dyDescent="0.25">
      <c r="A1349" s="1">
        <v>45239</v>
      </c>
      <c r="B1349">
        <v>1005</v>
      </c>
      <c r="C1349" t="s">
        <v>14</v>
      </c>
      <c r="D1349" t="s">
        <v>15</v>
      </c>
      <c r="E1349" t="s">
        <v>8</v>
      </c>
      <c r="F1349">
        <v>11</v>
      </c>
      <c r="G1349" s="2">
        <v>14502.400000000001</v>
      </c>
      <c r="H1349" s="2">
        <v>6406.4000000000015</v>
      </c>
      <c r="I1349" t="str">
        <f>_xlfn.XLOOKUP(tbl_Data[[#This Row],[Kundnr]],tbl_Kunder[Kundnr],tbl_Kunder[Kundnamn])</f>
        <v>Prefolkia AB</v>
      </c>
      <c r="J1349" t="str">
        <f>_xlfn.XLOOKUP(tbl_Data[[#This Row],[Kundnr]],tbl_Kunder[Kundnr],tbl_Kunder[Kundkategori])</f>
        <v>IT- och telecom</v>
      </c>
      <c r="K1349" t="str">
        <f>_xlfn.XLOOKUP(tbl_Data[[#This Row],[Kundnr]],tbl_Kunder[Kundnr],tbl_Kunder[Region])</f>
        <v>Öst</v>
      </c>
      <c r="L1349" t="str">
        <f>_xlfn.XLOOKUP(tbl_Data[[#This Row],[Kundnr]],tbl_Kunder[Kundnr],tbl_Kunder[Kundansvarig])</f>
        <v>Mac Winson</v>
      </c>
    </row>
    <row r="1350" spans="1:12" x14ac:dyDescent="0.25">
      <c r="A1350" s="1">
        <v>45007</v>
      </c>
      <c r="B1350">
        <v>1004</v>
      </c>
      <c r="C1350" t="s">
        <v>19</v>
      </c>
      <c r="D1350" t="s">
        <v>7</v>
      </c>
      <c r="E1350" t="s">
        <v>16</v>
      </c>
      <c r="F1350">
        <v>20</v>
      </c>
      <c r="G1350" s="2">
        <v>25520</v>
      </c>
      <c r="H1350" s="2">
        <v>11920</v>
      </c>
      <c r="I1350" t="str">
        <f>_xlfn.XLOOKUP(tbl_Data[[#This Row],[Kundnr]],tbl_Kunder[Kundnr],tbl_Kunder[Kundnamn])</f>
        <v>Mellerix AB</v>
      </c>
      <c r="J1350" t="str">
        <f>_xlfn.XLOOKUP(tbl_Data[[#This Row],[Kundnr]],tbl_Kunder[Kundnr],tbl_Kunder[Kundkategori])</f>
        <v>Tillverkning</v>
      </c>
      <c r="K1350" t="str">
        <f>_xlfn.XLOOKUP(tbl_Data[[#This Row],[Kundnr]],tbl_Kunder[Kundnr],tbl_Kunder[Region])</f>
        <v>Syd</v>
      </c>
      <c r="L1350" t="str">
        <f>_xlfn.XLOOKUP(tbl_Data[[#This Row],[Kundnr]],tbl_Kunder[Kundnr],tbl_Kunder[Kundansvarig])</f>
        <v>Manne Faktursson</v>
      </c>
    </row>
    <row r="1351" spans="1:12" x14ac:dyDescent="0.25">
      <c r="A1351" s="1">
        <v>44932</v>
      </c>
      <c r="B1351">
        <v>1002</v>
      </c>
      <c r="C1351" t="s">
        <v>21</v>
      </c>
      <c r="D1351" t="s">
        <v>7</v>
      </c>
      <c r="E1351" t="s">
        <v>8</v>
      </c>
      <c r="F1351">
        <v>9</v>
      </c>
      <c r="G1351" s="2">
        <v>9234</v>
      </c>
      <c r="H1351" s="2">
        <v>3042</v>
      </c>
      <c r="I1351" t="str">
        <f>_xlfn.XLOOKUP(tbl_Data[[#This Row],[Kundnr]],tbl_Kunder[Kundnr],tbl_Kunder[Kundnamn])</f>
        <v>Brellboxy AB</v>
      </c>
      <c r="J1351" t="str">
        <f>_xlfn.XLOOKUP(tbl_Data[[#This Row],[Kundnr]],tbl_Kunder[Kundnr],tbl_Kunder[Kundkategori])</f>
        <v>IT- och telecom</v>
      </c>
      <c r="K1351" t="str">
        <f>_xlfn.XLOOKUP(tbl_Data[[#This Row],[Kundnr]],tbl_Kunder[Kundnr],tbl_Kunder[Region])</f>
        <v>Syd</v>
      </c>
      <c r="L1351" t="str">
        <f>_xlfn.XLOOKUP(tbl_Data[[#This Row],[Kundnr]],tbl_Kunder[Kundnr],tbl_Kunder[Kundansvarig])</f>
        <v>Mac Winson</v>
      </c>
    </row>
    <row r="1352" spans="1:12" x14ac:dyDescent="0.25">
      <c r="A1352" s="1">
        <v>45336</v>
      </c>
      <c r="B1352">
        <v>1005</v>
      </c>
      <c r="C1352" t="s">
        <v>19</v>
      </c>
      <c r="D1352" t="s">
        <v>7</v>
      </c>
      <c r="E1352" t="s">
        <v>8</v>
      </c>
      <c r="F1352">
        <v>13</v>
      </c>
      <c r="G1352" s="2">
        <v>15532.4</v>
      </c>
      <c r="H1352" s="2">
        <v>6692.4</v>
      </c>
      <c r="I1352" t="str">
        <f>_xlfn.XLOOKUP(tbl_Data[[#This Row],[Kundnr]],tbl_Kunder[Kundnr],tbl_Kunder[Kundnamn])</f>
        <v>Prefolkia AB</v>
      </c>
      <c r="J1352" t="str">
        <f>_xlfn.XLOOKUP(tbl_Data[[#This Row],[Kundnr]],tbl_Kunder[Kundnr],tbl_Kunder[Kundkategori])</f>
        <v>IT- och telecom</v>
      </c>
      <c r="K1352" t="str">
        <f>_xlfn.XLOOKUP(tbl_Data[[#This Row],[Kundnr]],tbl_Kunder[Kundnr],tbl_Kunder[Region])</f>
        <v>Öst</v>
      </c>
      <c r="L1352" t="str">
        <f>_xlfn.XLOOKUP(tbl_Data[[#This Row],[Kundnr]],tbl_Kunder[Kundnr],tbl_Kunder[Kundansvarig])</f>
        <v>Mac Winson</v>
      </c>
    </row>
    <row r="1353" spans="1:12" x14ac:dyDescent="0.25">
      <c r="A1353" s="1">
        <v>44978</v>
      </c>
      <c r="B1353">
        <v>1010</v>
      </c>
      <c r="C1353" t="s">
        <v>19</v>
      </c>
      <c r="D1353" t="s">
        <v>7</v>
      </c>
      <c r="E1353" t="s">
        <v>17</v>
      </c>
      <c r="F1353">
        <v>13</v>
      </c>
      <c r="G1353" s="2">
        <v>11913.2</v>
      </c>
      <c r="H1353" s="2">
        <v>3073.2000000000007</v>
      </c>
      <c r="I1353" t="str">
        <f>_xlfn.XLOOKUP(tbl_Data[[#This Row],[Kundnr]],tbl_Kunder[Kundnr],tbl_Kunder[Kundnamn])</f>
        <v>Trollerilådan AB</v>
      </c>
      <c r="J1353" t="str">
        <f>_xlfn.XLOOKUP(tbl_Data[[#This Row],[Kundnr]],tbl_Kunder[Kundnr],tbl_Kunder[Kundkategori])</f>
        <v>Livsmedel</v>
      </c>
      <c r="K1353" t="str">
        <f>_xlfn.XLOOKUP(tbl_Data[[#This Row],[Kundnr]],tbl_Kunder[Kundnr],tbl_Kunder[Region])</f>
        <v>Syd</v>
      </c>
      <c r="L1353" t="str">
        <f>_xlfn.XLOOKUP(tbl_Data[[#This Row],[Kundnr]],tbl_Kunder[Kundnr],tbl_Kunder[Kundansvarig])</f>
        <v>Malte Svensson</v>
      </c>
    </row>
    <row r="1354" spans="1:12" x14ac:dyDescent="0.25">
      <c r="A1354" s="1">
        <v>45102</v>
      </c>
      <c r="B1354">
        <v>1005</v>
      </c>
      <c r="C1354" t="s">
        <v>14</v>
      </c>
      <c r="D1354" t="s">
        <v>15</v>
      </c>
      <c r="E1354" t="s">
        <v>8</v>
      </c>
      <c r="F1354">
        <v>29</v>
      </c>
      <c r="G1354" s="2">
        <v>38233.600000000006</v>
      </c>
      <c r="H1354" s="2">
        <v>16889.600000000006</v>
      </c>
      <c r="I1354" t="str">
        <f>_xlfn.XLOOKUP(tbl_Data[[#This Row],[Kundnr]],tbl_Kunder[Kundnr],tbl_Kunder[Kundnamn])</f>
        <v>Prefolkia AB</v>
      </c>
      <c r="J1354" t="str">
        <f>_xlfn.XLOOKUP(tbl_Data[[#This Row],[Kundnr]],tbl_Kunder[Kundnr],tbl_Kunder[Kundkategori])</f>
        <v>IT- och telecom</v>
      </c>
      <c r="K1354" t="str">
        <f>_xlfn.XLOOKUP(tbl_Data[[#This Row],[Kundnr]],tbl_Kunder[Kundnr],tbl_Kunder[Region])</f>
        <v>Öst</v>
      </c>
      <c r="L1354" t="str">
        <f>_xlfn.XLOOKUP(tbl_Data[[#This Row],[Kundnr]],tbl_Kunder[Kundnr],tbl_Kunder[Kundansvarig])</f>
        <v>Mac Winson</v>
      </c>
    </row>
    <row r="1355" spans="1:12" x14ac:dyDescent="0.25">
      <c r="A1355" s="1">
        <v>44948</v>
      </c>
      <c r="B1355">
        <v>1003</v>
      </c>
      <c r="C1355" t="s">
        <v>14</v>
      </c>
      <c r="D1355" t="s">
        <v>15</v>
      </c>
      <c r="E1355" t="s">
        <v>12</v>
      </c>
      <c r="F1355">
        <v>17</v>
      </c>
      <c r="G1355" s="2">
        <v>22848</v>
      </c>
      <c r="H1355" s="2">
        <v>10336</v>
      </c>
      <c r="I1355" t="str">
        <f>_xlfn.XLOOKUP(tbl_Data[[#This Row],[Kundnr]],tbl_Kunder[Kundnr],tbl_Kunder[Kundnamn])</f>
        <v>Vårdia AB</v>
      </c>
      <c r="J1355" t="str">
        <f>_xlfn.XLOOKUP(tbl_Data[[#This Row],[Kundnr]],tbl_Kunder[Kundnr],tbl_Kunder[Kundkategori])</f>
        <v>Offentligt</v>
      </c>
      <c r="K1355" t="str">
        <f>_xlfn.XLOOKUP(tbl_Data[[#This Row],[Kundnr]],tbl_Kunder[Kundnr],tbl_Kunder[Region])</f>
        <v>Syd</v>
      </c>
      <c r="L1355" t="str">
        <f>_xlfn.XLOOKUP(tbl_Data[[#This Row],[Kundnr]],tbl_Kunder[Kundnr],tbl_Kunder[Kundansvarig])</f>
        <v>Clint Billton</v>
      </c>
    </row>
    <row r="1356" spans="1:12" x14ac:dyDescent="0.25">
      <c r="A1356" s="1">
        <v>45537</v>
      </c>
      <c r="B1356">
        <v>1002</v>
      </c>
      <c r="C1356" t="s">
        <v>23</v>
      </c>
      <c r="D1356" t="s">
        <v>15</v>
      </c>
      <c r="E1356" t="s">
        <v>8</v>
      </c>
      <c r="F1356">
        <v>16</v>
      </c>
      <c r="G1356" s="2">
        <v>21280</v>
      </c>
      <c r="H1356" s="2">
        <v>9120</v>
      </c>
      <c r="I1356" t="str">
        <f>_xlfn.XLOOKUP(tbl_Data[[#This Row],[Kundnr]],tbl_Kunder[Kundnr],tbl_Kunder[Kundnamn])</f>
        <v>Brellboxy AB</v>
      </c>
      <c r="J1356" t="str">
        <f>_xlfn.XLOOKUP(tbl_Data[[#This Row],[Kundnr]],tbl_Kunder[Kundnr],tbl_Kunder[Kundkategori])</f>
        <v>IT- och telecom</v>
      </c>
      <c r="K1356" t="str">
        <f>_xlfn.XLOOKUP(tbl_Data[[#This Row],[Kundnr]],tbl_Kunder[Kundnr],tbl_Kunder[Region])</f>
        <v>Syd</v>
      </c>
      <c r="L1356" t="str">
        <f>_xlfn.XLOOKUP(tbl_Data[[#This Row],[Kundnr]],tbl_Kunder[Kundnr],tbl_Kunder[Kundansvarig])</f>
        <v>Mac Winson</v>
      </c>
    </row>
    <row r="1357" spans="1:12" x14ac:dyDescent="0.25">
      <c r="A1357" s="1">
        <v>45240</v>
      </c>
      <c r="B1357">
        <v>1001</v>
      </c>
      <c r="C1357" t="s">
        <v>20</v>
      </c>
      <c r="D1357" t="s">
        <v>15</v>
      </c>
      <c r="E1357" t="s">
        <v>8</v>
      </c>
      <c r="F1357">
        <v>10</v>
      </c>
      <c r="G1357" s="2">
        <v>16536</v>
      </c>
      <c r="H1357" s="2">
        <v>8056</v>
      </c>
      <c r="I1357" t="str">
        <f>_xlfn.XLOOKUP(tbl_Data[[#This Row],[Kundnr]],tbl_Kunder[Kundnr],tbl_Kunder[Kundnamn])</f>
        <v>Telefonera Mera AB</v>
      </c>
      <c r="J1357" t="str">
        <f>_xlfn.XLOOKUP(tbl_Data[[#This Row],[Kundnr]],tbl_Kunder[Kundnr],tbl_Kunder[Kundkategori])</f>
        <v>IT- och telecom</v>
      </c>
      <c r="K1357" t="str">
        <f>_xlfn.XLOOKUP(tbl_Data[[#This Row],[Kundnr]],tbl_Kunder[Kundnr],tbl_Kunder[Region])</f>
        <v>Väst</v>
      </c>
      <c r="L1357" t="str">
        <f>_xlfn.XLOOKUP(tbl_Data[[#This Row],[Kundnr]],tbl_Kunder[Kundnr],tbl_Kunder[Kundansvarig])</f>
        <v>Mac Winson</v>
      </c>
    </row>
    <row r="1358" spans="1:12" x14ac:dyDescent="0.25">
      <c r="A1358" s="1">
        <v>45315</v>
      </c>
      <c r="B1358">
        <v>1005</v>
      </c>
      <c r="C1358" t="s">
        <v>10</v>
      </c>
      <c r="D1358" t="s">
        <v>7</v>
      </c>
      <c r="E1358" t="s">
        <v>8</v>
      </c>
      <c r="F1358">
        <v>10</v>
      </c>
      <c r="G1358" s="2">
        <v>9888</v>
      </c>
      <c r="H1358" s="2">
        <v>3248</v>
      </c>
      <c r="I1358" t="str">
        <f>_xlfn.XLOOKUP(tbl_Data[[#This Row],[Kundnr]],tbl_Kunder[Kundnr],tbl_Kunder[Kundnamn])</f>
        <v>Prefolkia AB</v>
      </c>
      <c r="J1358" t="str">
        <f>_xlfn.XLOOKUP(tbl_Data[[#This Row],[Kundnr]],tbl_Kunder[Kundnr],tbl_Kunder[Kundkategori])</f>
        <v>IT- och telecom</v>
      </c>
      <c r="K1358" t="str">
        <f>_xlfn.XLOOKUP(tbl_Data[[#This Row],[Kundnr]],tbl_Kunder[Kundnr],tbl_Kunder[Region])</f>
        <v>Öst</v>
      </c>
      <c r="L1358" t="str">
        <f>_xlfn.XLOOKUP(tbl_Data[[#This Row],[Kundnr]],tbl_Kunder[Kundnr],tbl_Kunder[Kundansvarig])</f>
        <v>Mac Winson</v>
      </c>
    </row>
    <row r="1359" spans="1:12" x14ac:dyDescent="0.25">
      <c r="A1359" s="1">
        <v>45082</v>
      </c>
      <c r="B1359">
        <v>1003</v>
      </c>
      <c r="C1359" t="s">
        <v>14</v>
      </c>
      <c r="D1359" t="s">
        <v>15</v>
      </c>
      <c r="E1359" t="s">
        <v>12</v>
      </c>
      <c r="F1359">
        <v>30</v>
      </c>
      <c r="G1359" s="2">
        <v>40320</v>
      </c>
      <c r="H1359" s="2">
        <v>18240</v>
      </c>
      <c r="I1359" t="str">
        <f>_xlfn.XLOOKUP(tbl_Data[[#This Row],[Kundnr]],tbl_Kunder[Kundnr],tbl_Kunder[Kundnamn])</f>
        <v>Vårdia AB</v>
      </c>
      <c r="J1359" t="str">
        <f>_xlfn.XLOOKUP(tbl_Data[[#This Row],[Kundnr]],tbl_Kunder[Kundnr],tbl_Kunder[Kundkategori])</f>
        <v>Offentligt</v>
      </c>
      <c r="K1359" t="str">
        <f>_xlfn.XLOOKUP(tbl_Data[[#This Row],[Kundnr]],tbl_Kunder[Kundnr],tbl_Kunder[Region])</f>
        <v>Syd</v>
      </c>
      <c r="L1359" t="str">
        <f>_xlfn.XLOOKUP(tbl_Data[[#This Row],[Kundnr]],tbl_Kunder[Kundnr],tbl_Kunder[Kundansvarig])</f>
        <v>Clint Billton</v>
      </c>
    </row>
    <row r="1360" spans="1:12" x14ac:dyDescent="0.25">
      <c r="A1360" s="1">
        <v>45263</v>
      </c>
      <c r="B1360">
        <v>1003</v>
      </c>
      <c r="C1360" t="s">
        <v>14</v>
      </c>
      <c r="D1360" t="s">
        <v>15</v>
      </c>
      <c r="E1360" t="s">
        <v>12</v>
      </c>
      <c r="F1360">
        <v>5</v>
      </c>
      <c r="G1360" s="2">
        <v>6720</v>
      </c>
      <c r="H1360" s="2">
        <v>3040</v>
      </c>
      <c r="I1360" t="str">
        <f>_xlfn.XLOOKUP(tbl_Data[[#This Row],[Kundnr]],tbl_Kunder[Kundnr],tbl_Kunder[Kundnamn])</f>
        <v>Vårdia AB</v>
      </c>
      <c r="J1360" t="str">
        <f>_xlfn.XLOOKUP(tbl_Data[[#This Row],[Kundnr]],tbl_Kunder[Kundnr],tbl_Kunder[Kundkategori])</f>
        <v>Offentligt</v>
      </c>
      <c r="K1360" t="str">
        <f>_xlfn.XLOOKUP(tbl_Data[[#This Row],[Kundnr]],tbl_Kunder[Kundnr],tbl_Kunder[Region])</f>
        <v>Syd</v>
      </c>
      <c r="L1360" t="str">
        <f>_xlfn.XLOOKUP(tbl_Data[[#This Row],[Kundnr]],tbl_Kunder[Kundnr],tbl_Kunder[Kundansvarig])</f>
        <v>Clint Billton</v>
      </c>
    </row>
    <row r="1361" spans="1:12" x14ac:dyDescent="0.25">
      <c r="A1361" s="1">
        <v>45037</v>
      </c>
      <c r="B1361">
        <v>1003</v>
      </c>
      <c r="C1361" t="s">
        <v>14</v>
      </c>
      <c r="D1361" t="s">
        <v>15</v>
      </c>
      <c r="E1361" t="s">
        <v>12</v>
      </c>
      <c r="F1361">
        <v>17</v>
      </c>
      <c r="G1361" s="2">
        <v>22848</v>
      </c>
      <c r="H1361" s="2">
        <v>10336</v>
      </c>
      <c r="I1361" t="str">
        <f>_xlfn.XLOOKUP(tbl_Data[[#This Row],[Kundnr]],tbl_Kunder[Kundnr],tbl_Kunder[Kundnamn])</f>
        <v>Vårdia AB</v>
      </c>
      <c r="J1361" t="str">
        <f>_xlfn.XLOOKUP(tbl_Data[[#This Row],[Kundnr]],tbl_Kunder[Kundnr],tbl_Kunder[Kundkategori])</f>
        <v>Offentligt</v>
      </c>
      <c r="K1361" t="str">
        <f>_xlfn.XLOOKUP(tbl_Data[[#This Row],[Kundnr]],tbl_Kunder[Kundnr],tbl_Kunder[Region])</f>
        <v>Syd</v>
      </c>
      <c r="L1361" t="str">
        <f>_xlfn.XLOOKUP(tbl_Data[[#This Row],[Kundnr]],tbl_Kunder[Kundnr],tbl_Kunder[Kundansvarig])</f>
        <v>Clint Billton</v>
      </c>
    </row>
    <row r="1362" spans="1:12" x14ac:dyDescent="0.25">
      <c r="A1362" s="1">
        <v>45303</v>
      </c>
      <c r="B1362">
        <v>1006</v>
      </c>
      <c r="C1362" t="s">
        <v>10</v>
      </c>
      <c r="D1362" t="s">
        <v>7</v>
      </c>
      <c r="E1362" t="s">
        <v>17</v>
      </c>
      <c r="F1362">
        <v>25</v>
      </c>
      <c r="G1362" s="2">
        <v>21600</v>
      </c>
      <c r="H1362" s="2">
        <v>5000</v>
      </c>
      <c r="I1362" t="str">
        <f>_xlfn.XLOOKUP(tbl_Data[[#This Row],[Kundnr]],tbl_Kunder[Kundnr],tbl_Kunder[Kundnamn])</f>
        <v>Allcto AB</v>
      </c>
      <c r="J1362" t="str">
        <f>_xlfn.XLOOKUP(tbl_Data[[#This Row],[Kundnr]],tbl_Kunder[Kundnr],tbl_Kunder[Kundkategori])</f>
        <v>Livsmedel</v>
      </c>
      <c r="K1362" t="str">
        <f>_xlfn.XLOOKUP(tbl_Data[[#This Row],[Kundnr]],tbl_Kunder[Kundnr],tbl_Kunder[Region])</f>
        <v>Öst</v>
      </c>
      <c r="L1362" t="str">
        <f>_xlfn.XLOOKUP(tbl_Data[[#This Row],[Kundnr]],tbl_Kunder[Kundnr],tbl_Kunder[Kundansvarig])</f>
        <v>Malte Svensson</v>
      </c>
    </row>
    <row r="1363" spans="1:12" x14ac:dyDescent="0.25">
      <c r="A1363" s="1">
        <v>45616</v>
      </c>
      <c r="B1363">
        <v>1001</v>
      </c>
      <c r="C1363" t="s">
        <v>10</v>
      </c>
      <c r="D1363" t="s">
        <v>7</v>
      </c>
      <c r="E1363" t="s">
        <v>8</v>
      </c>
      <c r="F1363">
        <v>25</v>
      </c>
      <c r="G1363" s="2">
        <v>25440</v>
      </c>
      <c r="H1363" s="2">
        <v>8840</v>
      </c>
      <c r="I1363" t="str">
        <f>_xlfn.XLOOKUP(tbl_Data[[#This Row],[Kundnr]],tbl_Kunder[Kundnr],tbl_Kunder[Kundnamn])</f>
        <v>Telefonera Mera AB</v>
      </c>
      <c r="J1363" t="str">
        <f>_xlfn.XLOOKUP(tbl_Data[[#This Row],[Kundnr]],tbl_Kunder[Kundnr],tbl_Kunder[Kundkategori])</f>
        <v>IT- och telecom</v>
      </c>
      <c r="K1363" t="str">
        <f>_xlfn.XLOOKUP(tbl_Data[[#This Row],[Kundnr]],tbl_Kunder[Kundnr],tbl_Kunder[Region])</f>
        <v>Väst</v>
      </c>
      <c r="L1363" t="str">
        <f>_xlfn.XLOOKUP(tbl_Data[[#This Row],[Kundnr]],tbl_Kunder[Kundnr],tbl_Kunder[Kundansvarig])</f>
        <v>Mac Winson</v>
      </c>
    </row>
    <row r="1364" spans="1:12" x14ac:dyDescent="0.25">
      <c r="A1364" s="1">
        <v>45284</v>
      </c>
      <c r="B1364">
        <v>1010</v>
      </c>
      <c r="C1364" t="s">
        <v>21</v>
      </c>
      <c r="D1364" t="s">
        <v>7</v>
      </c>
      <c r="E1364" t="s">
        <v>17</v>
      </c>
      <c r="F1364">
        <v>11</v>
      </c>
      <c r="G1364" s="2">
        <v>9385.2000000000007</v>
      </c>
      <c r="H1364" s="2">
        <v>1817.2000000000007</v>
      </c>
      <c r="I1364" t="str">
        <f>_xlfn.XLOOKUP(tbl_Data[[#This Row],[Kundnr]],tbl_Kunder[Kundnr],tbl_Kunder[Kundnamn])</f>
        <v>Trollerilådan AB</v>
      </c>
      <c r="J1364" t="str">
        <f>_xlfn.XLOOKUP(tbl_Data[[#This Row],[Kundnr]],tbl_Kunder[Kundnr],tbl_Kunder[Kundkategori])</f>
        <v>Livsmedel</v>
      </c>
      <c r="K1364" t="str">
        <f>_xlfn.XLOOKUP(tbl_Data[[#This Row],[Kundnr]],tbl_Kunder[Kundnr],tbl_Kunder[Region])</f>
        <v>Syd</v>
      </c>
      <c r="L1364" t="str">
        <f>_xlfn.XLOOKUP(tbl_Data[[#This Row],[Kundnr]],tbl_Kunder[Kundnr],tbl_Kunder[Kundansvarig])</f>
        <v>Malte Svensson</v>
      </c>
    </row>
    <row r="1365" spans="1:12" x14ac:dyDescent="0.25">
      <c r="A1365" s="1">
        <v>45369</v>
      </c>
      <c r="B1365">
        <v>1004</v>
      </c>
      <c r="C1365" t="s">
        <v>6</v>
      </c>
      <c r="D1365" t="s">
        <v>7</v>
      </c>
      <c r="E1365" t="s">
        <v>16</v>
      </c>
      <c r="F1365">
        <v>13</v>
      </c>
      <c r="G1365" s="2">
        <v>17732</v>
      </c>
      <c r="H1365" s="2">
        <v>9932</v>
      </c>
      <c r="I1365" t="str">
        <f>_xlfn.XLOOKUP(tbl_Data[[#This Row],[Kundnr]],tbl_Kunder[Kundnr],tbl_Kunder[Kundnamn])</f>
        <v>Mellerix AB</v>
      </c>
      <c r="J1365" t="str">
        <f>_xlfn.XLOOKUP(tbl_Data[[#This Row],[Kundnr]],tbl_Kunder[Kundnr],tbl_Kunder[Kundkategori])</f>
        <v>Tillverkning</v>
      </c>
      <c r="K1365" t="str">
        <f>_xlfn.XLOOKUP(tbl_Data[[#This Row],[Kundnr]],tbl_Kunder[Kundnr],tbl_Kunder[Region])</f>
        <v>Syd</v>
      </c>
      <c r="L1365" t="str">
        <f>_xlfn.XLOOKUP(tbl_Data[[#This Row],[Kundnr]],tbl_Kunder[Kundnr],tbl_Kunder[Kundansvarig])</f>
        <v>Manne Faktursson</v>
      </c>
    </row>
    <row r="1366" spans="1:12" x14ac:dyDescent="0.25">
      <c r="A1366" s="1">
        <v>45635</v>
      </c>
      <c r="B1366">
        <v>1008</v>
      </c>
      <c r="C1366" t="s">
        <v>21</v>
      </c>
      <c r="D1366" t="s">
        <v>7</v>
      </c>
      <c r="E1366" t="s">
        <v>17</v>
      </c>
      <c r="F1366">
        <v>28</v>
      </c>
      <c r="G1366" s="2">
        <v>30240</v>
      </c>
      <c r="H1366" s="2">
        <v>10976</v>
      </c>
      <c r="I1366" t="str">
        <f>_xlfn.XLOOKUP(tbl_Data[[#This Row],[Kundnr]],tbl_Kunder[Kundnr],tbl_Kunder[Kundnamn])</f>
        <v>Rödtand AB</v>
      </c>
      <c r="J1366" t="str">
        <f>_xlfn.XLOOKUP(tbl_Data[[#This Row],[Kundnr]],tbl_Kunder[Kundnr],tbl_Kunder[Kundkategori])</f>
        <v>Livsmedel</v>
      </c>
      <c r="K1366" t="str">
        <f>_xlfn.XLOOKUP(tbl_Data[[#This Row],[Kundnr]],tbl_Kunder[Kundnr],tbl_Kunder[Region])</f>
        <v>Väst</v>
      </c>
      <c r="L1366" t="str">
        <f>_xlfn.XLOOKUP(tbl_Data[[#This Row],[Kundnr]],tbl_Kunder[Kundnr],tbl_Kunder[Kundansvarig])</f>
        <v>Malte Svensson</v>
      </c>
    </row>
    <row r="1367" spans="1:12" x14ac:dyDescent="0.25">
      <c r="A1367" s="1">
        <v>45408</v>
      </c>
      <c r="B1367">
        <v>1004</v>
      </c>
      <c r="C1367" t="s">
        <v>21</v>
      </c>
      <c r="D1367" t="s">
        <v>7</v>
      </c>
      <c r="E1367" t="s">
        <v>16</v>
      </c>
      <c r="F1367">
        <v>10</v>
      </c>
      <c r="G1367" s="2">
        <v>11880</v>
      </c>
      <c r="H1367" s="2">
        <v>5000</v>
      </c>
      <c r="I1367" t="str">
        <f>_xlfn.XLOOKUP(tbl_Data[[#This Row],[Kundnr]],tbl_Kunder[Kundnr],tbl_Kunder[Kundnamn])</f>
        <v>Mellerix AB</v>
      </c>
      <c r="J1367" t="str">
        <f>_xlfn.XLOOKUP(tbl_Data[[#This Row],[Kundnr]],tbl_Kunder[Kundnr],tbl_Kunder[Kundkategori])</f>
        <v>Tillverkning</v>
      </c>
      <c r="K1367" t="str">
        <f>_xlfn.XLOOKUP(tbl_Data[[#This Row],[Kundnr]],tbl_Kunder[Kundnr],tbl_Kunder[Region])</f>
        <v>Syd</v>
      </c>
      <c r="L1367" t="str">
        <f>_xlfn.XLOOKUP(tbl_Data[[#This Row],[Kundnr]],tbl_Kunder[Kundnr],tbl_Kunder[Kundansvarig])</f>
        <v>Manne Faktursson</v>
      </c>
    </row>
    <row r="1368" spans="1:12" x14ac:dyDescent="0.25">
      <c r="A1368" s="1">
        <v>45333</v>
      </c>
      <c r="B1368">
        <v>1010</v>
      </c>
      <c r="C1368" t="s">
        <v>14</v>
      </c>
      <c r="D1368" t="s">
        <v>15</v>
      </c>
      <c r="E1368" t="s">
        <v>17</v>
      </c>
      <c r="F1368">
        <v>29</v>
      </c>
      <c r="G1368" s="2">
        <v>29324.800000000003</v>
      </c>
      <c r="H1368" s="2">
        <v>7980.8000000000029</v>
      </c>
      <c r="I1368" t="str">
        <f>_xlfn.XLOOKUP(tbl_Data[[#This Row],[Kundnr]],tbl_Kunder[Kundnr],tbl_Kunder[Kundnamn])</f>
        <v>Trollerilådan AB</v>
      </c>
      <c r="J1368" t="str">
        <f>_xlfn.XLOOKUP(tbl_Data[[#This Row],[Kundnr]],tbl_Kunder[Kundnr],tbl_Kunder[Kundkategori])</f>
        <v>Livsmedel</v>
      </c>
      <c r="K1368" t="str">
        <f>_xlfn.XLOOKUP(tbl_Data[[#This Row],[Kundnr]],tbl_Kunder[Kundnr],tbl_Kunder[Region])</f>
        <v>Syd</v>
      </c>
      <c r="L1368" t="str">
        <f>_xlfn.XLOOKUP(tbl_Data[[#This Row],[Kundnr]],tbl_Kunder[Kundnr],tbl_Kunder[Kundansvarig])</f>
        <v>Malte Svensson</v>
      </c>
    </row>
    <row r="1369" spans="1:12" x14ac:dyDescent="0.25">
      <c r="A1369" s="1">
        <v>44985</v>
      </c>
      <c r="B1369">
        <v>1002</v>
      </c>
      <c r="C1369" t="s">
        <v>23</v>
      </c>
      <c r="D1369" t="s">
        <v>15</v>
      </c>
      <c r="E1369" t="s">
        <v>8</v>
      </c>
      <c r="F1369">
        <v>15</v>
      </c>
      <c r="G1369" s="2">
        <v>19950</v>
      </c>
      <c r="H1369" s="2">
        <v>8550</v>
      </c>
      <c r="I1369" t="str">
        <f>_xlfn.XLOOKUP(tbl_Data[[#This Row],[Kundnr]],tbl_Kunder[Kundnr],tbl_Kunder[Kundnamn])</f>
        <v>Brellboxy AB</v>
      </c>
      <c r="J1369" t="str">
        <f>_xlfn.XLOOKUP(tbl_Data[[#This Row],[Kundnr]],tbl_Kunder[Kundnr],tbl_Kunder[Kundkategori])</f>
        <v>IT- och telecom</v>
      </c>
      <c r="K1369" t="str">
        <f>_xlfn.XLOOKUP(tbl_Data[[#This Row],[Kundnr]],tbl_Kunder[Kundnr],tbl_Kunder[Region])</f>
        <v>Syd</v>
      </c>
      <c r="L1369" t="str">
        <f>_xlfn.XLOOKUP(tbl_Data[[#This Row],[Kundnr]],tbl_Kunder[Kundnr],tbl_Kunder[Kundansvarig])</f>
        <v>Mac Winson</v>
      </c>
    </row>
    <row r="1370" spans="1:12" x14ac:dyDescent="0.25">
      <c r="A1370" s="1">
        <v>45239</v>
      </c>
      <c r="B1370">
        <v>1005</v>
      </c>
      <c r="C1370" t="s">
        <v>21</v>
      </c>
      <c r="D1370" t="s">
        <v>7</v>
      </c>
      <c r="E1370" t="s">
        <v>8</v>
      </c>
      <c r="F1370">
        <v>28</v>
      </c>
      <c r="G1370" s="2">
        <v>31147.200000000004</v>
      </c>
      <c r="H1370" s="2">
        <v>11883.200000000004</v>
      </c>
      <c r="I1370" t="str">
        <f>_xlfn.XLOOKUP(tbl_Data[[#This Row],[Kundnr]],tbl_Kunder[Kundnr],tbl_Kunder[Kundnamn])</f>
        <v>Prefolkia AB</v>
      </c>
      <c r="J1370" t="str">
        <f>_xlfn.XLOOKUP(tbl_Data[[#This Row],[Kundnr]],tbl_Kunder[Kundnr],tbl_Kunder[Kundkategori])</f>
        <v>IT- och telecom</v>
      </c>
      <c r="K1370" t="str">
        <f>_xlfn.XLOOKUP(tbl_Data[[#This Row],[Kundnr]],tbl_Kunder[Kundnr],tbl_Kunder[Region])</f>
        <v>Öst</v>
      </c>
      <c r="L1370" t="str">
        <f>_xlfn.XLOOKUP(tbl_Data[[#This Row],[Kundnr]],tbl_Kunder[Kundnr],tbl_Kunder[Kundansvarig])</f>
        <v>Mac Winson</v>
      </c>
    </row>
    <row r="1371" spans="1:12" x14ac:dyDescent="0.25">
      <c r="A1371" s="1">
        <v>45119</v>
      </c>
      <c r="B1371">
        <v>1003</v>
      </c>
      <c r="C1371" t="s">
        <v>14</v>
      </c>
      <c r="D1371" t="s">
        <v>15</v>
      </c>
      <c r="E1371" t="s">
        <v>12</v>
      </c>
      <c r="F1371">
        <v>15</v>
      </c>
      <c r="G1371" s="2">
        <v>20160</v>
      </c>
      <c r="H1371" s="2">
        <v>9120</v>
      </c>
      <c r="I1371" t="str">
        <f>_xlfn.XLOOKUP(tbl_Data[[#This Row],[Kundnr]],tbl_Kunder[Kundnr],tbl_Kunder[Kundnamn])</f>
        <v>Vårdia AB</v>
      </c>
      <c r="J1371" t="str">
        <f>_xlfn.XLOOKUP(tbl_Data[[#This Row],[Kundnr]],tbl_Kunder[Kundnr],tbl_Kunder[Kundkategori])</f>
        <v>Offentligt</v>
      </c>
      <c r="K1371" t="str">
        <f>_xlfn.XLOOKUP(tbl_Data[[#This Row],[Kundnr]],tbl_Kunder[Kundnr],tbl_Kunder[Region])</f>
        <v>Syd</v>
      </c>
      <c r="L1371" t="str">
        <f>_xlfn.XLOOKUP(tbl_Data[[#This Row],[Kundnr]],tbl_Kunder[Kundnr],tbl_Kunder[Kundansvarig])</f>
        <v>Clint Billton</v>
      </c>
    </row>
    <row r="1372" spans="1:12" x14ac:dyDescent="0.25">
      <c r="A1372" s="1">
        <v>45238</v>
      </c>
      <c r="B1372">
        <v>1007</v>
      </c>
      <c r="C1372" t="s">
        <v>21</v>
      </c>
      <c r="D1372" t="s">
        <v>7</v>
      </c>
      <c r="E1372" t="s">
        <v>16</v>
      </c>
      <c r="F1372">
        <v>2</v>
      </c>
      <c r="G1372" s="2">
        <v>1836</v>
      </c>
      <c r="H1372" s="2">
        <v>460</v>
      </c>
      <c r="I1372" t="str">
        <f>_xlfn.XLOOKUP(tbl_Data[[#This Row],[Kundnr]],tbl_Kunder[Kundnr],tbl_Kunder[Kundnamn])</f>
        <v>Rellaxion AB</v>
      </c>
      <c r="J1372" t="str">
        <f>_xlfn.XLOOKUP(tbl_Data[[#This Row],[Kundnr]],tbl_Kunder[Kundnr],tbl_Kunder[Kundkategori])</f>
        <v>Tillverkning</v>
      </c>
      <c r="K1372" t="str">
        <f>_xlfn.XLOOKUP(tbl_Data[[#This Row],[Kundnr]],tbl_Kunder[Kundnr],tbl_Kunder[Region])</f>
        <v>Väst</v>
      </c>
      <c r="L1372" t="str">
        <f>_xlfn.XLOOKUP(tbl_Data[[#This Row],[Kundnr]],tbl_Kunder[Kundnr],tbl_Kunder[Kundansvarig])</f>
        <v>Manne Faktursson</v>
      </c>
    </row>
    <row r="1373" spans="1:12" x14ac:dyDescent="0.25">
      <c r="A1373" s="1">
        <v>45231</v>
      </c>
      <c r="B1373">
        <v>1011</v>
      </c>
      <c r="C1373" t="s">
        <v>19</v>
      </c>
      <c r="D1373" t="s">
        <v>7</v>
      </c>
      <c r="E1373" t="s">
        <v>12</v>
      </c>
      <c r="F1373">
        <v>27</v>
      </c>
      <c r="G1373" s="2">
        <v>31006.800000000003</v>
      </c>
      <c r="H1373" s="2">
        <v>12646.800000000003</v>
      </c>
      <c r="I1373" t="str">
        <f>_xlfn.XLOOKUP(tbl_Data[[#This Row],[Kundnr]],tbl_Kunder[Kundnr],tbl_Kunder[Kundnamn])</f>
        <v>Skolia AB</v>
      </c>
      <c r="J1373" t="str">
        <f>_xlfn.XLOOKUP(tbl_Data[[#This Row],[Kundnr]],tbl_Kunder[Kundnr],tbl_Kunder[Kundkategori])</f>
        <v>Offentligt</v>
      </c>
      <c r="K1373" t="str">
        <f>_xlfn.XLOOKUP(tbl_Data[[#This Row],[Kundnr]],tbl_Kunder[Kundnr],tbl_Kunder[Region])</f>
        <v>Öst</v>
      </c>
      <c r="L1373" t="str">
        <f>_xlfn.XLOOKUP(tbl_Data[[#This Row],[Kundnr]],tbl_Kunder[Kundnr],tbl_Kunder[Kundansvarig])</f>
        <v>Clint Billton</v>
      </c>
    </row>
    <row r="1374" spans="1:12" x14ac:dyDescent="0.25">
      <c r="A1374" s="1">
        <v>45157</v>
      </c>
      <c r="B1374">
        <v>1011</v>
      </c>
      <c r="C1374" t="s">
        <v>21</v>
      </c>
      <c r="D1374" t="s">
        <v>7</v>
      </c>
      <c r="E1374" t="s">
        <v>12</v>
      </c>
      <c r="F1374">
        <v>20</v>
      </c>
      <c r="G1374" s="2">
        <v>21384</v>
      </c>
      <c r="H1374" s="2">
        <v>7624</v>
      </c>
      <c r="I1374" t="str">
        <f>_xlfn.XLOOKUP(tbl_Data[[#This Row],[Kundnr]],tbl_Kunder[Kundnr],tbl_Kunder[Kundnamn])</f>
        <v>Skolia AB</v>
      </c>
      <c r="J1374" t="str">
        <f>_xlfn.XLOOKUP(tbl_Data[[#This Row],[Kundnr]],tbl_Kunder[Kundnr],tbl_Kunder[Kundkategori])</f>
        <v>Offentligt</v>
      </c>
      <c r="K1374" t="str">
        <f>_xlfn.XLOOKUP(tbl_Data[[#This Row],[Kundnr]],tbl_Kunder[Kundnr],tbl_Kunder[Region])</f>
        <v>Öst</v>
      </c>
      <c r="L1374" t="str">
        <f>_xlfn.XLOOKUP(tbl_Data[[#This Row],[Kundnr]],tbl_Kunder[Kundnr],tbl_Kunder[Kundansvarig])</f>
        <v>Clint Billton</v>
      </c>
    </row>
    <row r="1375" spans="1:12" x14ac:dyDescent="0.25">
      <c r="A1375" s="1">
        <v>45338</v>
      </c>
      <c r="B1375">
        <v>1008</v>
      </c>
      <c r="C1375" t="s">
        <v>6</v>
      </c>
      <c r="D1375" t="s">
        <v>7</v>
      </c>
      <c r="E1375" t="s">
        <v>17</v>
      </c>
      <c r="F1375">
        <v>14</v>
      </c>
      <c r="G1375" s="2">
        <v>17360</v>
      </c>
      <c r="H1375" s="2">
        <v>8960</v>
      </c>
      <c r="I1375" t="str">
        <f>_xlfn.XLOOKUP(tbl_Data[[#This Row],[Kundnr]],tbl_Kunder[Kundnr],tbl_Kunder[Kundnamn])</f>
        <v>Rödtand AB</v>
      </c>
      <c r="J1375" t="str">
        <f>_xlfn.XLOOKUP(tbl_Data[[#This Row],[Kundnr]],tbl_Kunder[Kundnr],tbl_Kunder[Kundkategori])</f>
        <v>Livsmedel</v>
      </c>
      <c r="K1375" t="str">
        <f>_xlfn.XLOOKUP(tbl_Data[[#This Row],[Kundnr]],tbl_Kunder[Kundnr],tbl_Kunder[Region])</f>
        <v>Väst</v>
      </c>
      <c r="L1375" t="str">
        <f>_xlfn.XLOOKUP(tbl_Data[[#This Row],[Kundnr]],tbl_Kunder[Kundnr],tbl_Kunder[Kundansvarig])</f>
        <v>Malte Svensson</v>
      </c>
    </row>
    <row r="1376" spans="1:12" x14ac:dyDescent="0.25">
      <c r="A1376" s="1">
        <v>45145</v>
      </c>
      <c r="B1376">
        <v>1010</v>
      </c>
      <c r="C1376" t="s">
        <v>10</v>
      </c>
      <c r="D1376" t="s">
        <v>7</v>
      </c>
      <c r="E1376" t="s">
        <v>17</v>
      </c>
      <c r="F1376">
        <v>15</v>
      </c>
      <c r="G1376" s="2">
        <v>11376.000000000002</v>
      </c>
      <c r="H1376" s="2">
        <v>1416.0000000000018</v>
      </c>
      <c r="I1376" t="str">
        <f>_xlfn.XLOOKUP(tbl_Data[[#This Row],[Kundnr]],tbl_Kunder[Kundnr],tbl_Kunder[Kundnamn])</f>
        <v>Trollerilådan AB</v>
      </c>
      <c r="J1376" t="str">
        <f>_xlfn.XLOOKUP(tbl_Data[[#This Row],[Kundnr]],tbl_Kunder[Kundnr],tbl_Kunder[Kundkategori])</f>
        <v>Livsmedel</v>
      </c>
      <c r="K1376" t="str">
        <f>_xlfn.XLOOKUP(tbl_Data[[#This Row],[Kundnr]],tbl_Kunder[Kundnr],tbl_Kunder[Region])</f>
        <v>Syd</v>
      </c>
      <c r="L1376" t="str">
        <f>_xlfn.XLOOKUP(tbl_Data[[#This Row],[Kundnr]],tbl_Kunder[Kundnr],tbl_Kunder[Kundansvarig])</f>
        <v>Malte Svensson</v>
      </c>
    </row>
    <row r="1377" spans="1:12" x14ac:dyDescent="0.25">
      <c r="A1377" s="1">
        <v>45625</v>
      </c>
      <c r="B1377">
        <v>1001</v>
      </c>
      <c r="C1377" t="s">
        <v>14</v>
      </c>
      <c r="D1377" t="s">
        <v>15</v>
      </c>
      <c r="E1377" t="s">
        <v>8</v>
      </c>
      <c r="F1377">
        <v>1</v>
      </c>
      <c r="G1377" s="2">
        <v>1356.8000000000002</v>
      </c>
      <c r="H1377" s="2">
        <v>620.80000000000018</v>
      </c>
      <c r="I1377" t="str">
        <f>_xlfn.XLOOKUP(tbl_Data[[#This Row],[Kundnr]],tbl_Kunder[Kundnr],tbl_Kunder[Kundnamn])</f>
        <v>Telefonera Mera AB</v>
      </c>
      <c r="J1377" t="str">
        <f>_xlfn.XLOOKUP(tbl_Data[[#This Row],[Kundnr]],tbl_Kunder[Kundnr],tbl_Kunder[Kundkategori])</f>
        <v>IT- och telecom</v>
      </c>
      <c r="K1377" t="str">
        <f>_xlfn.XLOOKUP(tbl_Data[[#This Row],[Kundnr]],tbl_Kunder[Kundnr],tbl_Kunder[Region])</f>
        <v>Väst</v>
      </c>
      <c r="L1377" t="str">
        <f>_xlfn.XLOOKUP(tbl_Data[[#This Row],[Kundnr]],tbl_Kunder[Kundnr],tbl_Kunder[Kundansvarig])</f>
        <v>Mac Winson</v>
      </c>
    </row>
    <row r="1378" spans="1:12" x14ac:dyDescent="0.25">
      <c r="A1378" s="1">
        <v>45138</v>
      </c>
      <c r="B1378">
        <v>1001</v>
      </c>
      <c r="C1378" t="s">
        <v>10</v>
      </c>
      <c r="D1378" t="s">
        <v>7</v>
      </c>
      <c r="E1378" t="s">
        <v>8</v>
      </c>
      <c r="F1378">
        <v>18</v>
      </c>
      <c r="G1378" s="2">
        <v>18316.8</v>
      </c>
      <c r="H1378" s="2">
        <v>6364.7999999999993</v>
      </c>
      <c r="I1378" t="str">
        <f>_xlfn.XLOOKUP(tbl_Data[[#This Row],[Kundnr]],tbl_Kunder[Kundnr],tbl_Kunder[Kundnamn])</f>
        <v>Telefonera Mera AB</v>
      </c>
      <c r="J1378" t="str">
        <f>_xlfn.XLOOKUP(tbl_Data[[#This Row],[Kundnr]],tbl_Kunder[Kundnr],tbl_Kunder[Kundkategori])</f>
        <v>IT- och telecom</v>
      </c>
      <c r="K1378" t="str">
        <f>_xlfn.XLOOKUP(tbl_Data[[#This Row],[Kundnr]],tbl_Kunder[Kundnr],tbl_Kunder[Region])</f>
        <v>Väst</v>
      </c>
      <c r="L1378" t="str">
        <f>_xlfn.XLOOKUP(tbl_Data[[#This Row],[Kundnr]],tbl_Kunder[Kundnr],tbl_Kunder[Kundansvarig])</f>
        <v>Mac Winson</v>
      </c>
    </row>
    <row r="1379" spans="1:12" x14ac:dyDescent="0.25">
      <c r="A1379" s="1">
        <v>45327</v>
      </c>
      <c r="B1379">
        <v>1004</v>
      </c>
      <c r="C1379" t="s">
        <v>14</v>
      </c>
      <c r="D1379" t="s">
        <v>15</v>
      </c>
      <c r="E1379" t="s">
        <v>16</v>
      </c>
      <c r="F1379">
        <v>17</v>
      </c>
      <c r="G1379" s="2">
        <v>23936</v>
      </c>
      <c r="H1379" s="2">
        <v>11424</v>
      </c>
      <c r="I1379" t="str">
        <f>_xlfn.XLOOKUP(tbl_Data[[#This Row],[Kundnr]],tbl_Kunder[Kundnr],tbl_Kunder[Kundnamn])</f>
        <v>Mellerix AB</v>
      </c>
      <c r="J1379" t="str">
        <f>_xlfn.XLOOKUP(tbl_Data[[#This Row],[Kundnr]],tbl_Kunder[Kundnr],tbl_Kunder[Kundkategori])</f>
        <v>Tillverkning</v>
      </c>
      <c r="K1379" t="str">
        <f>_xlfn.XLOOKUP(tbl_Data[[#This Row],[Kundnr]],tbl_Kunder[Kundnr],tbl_Kunder[Region])</f>
        <v>Syd</v>
      </c>
      <c r="L1379" t="str">
        <f>_xlfn.XLOOKUP(tbl_Data[[#This Row],[Kundnr]],tbl_Kunder[Kundnr],tbl_Kunder[Kundansvarig])</f>
        <v>Manne Faktursson</v>
      </c>
    </row>
    <row r="1380" spans="1:12" x14ac:dyDescent="0.25">
      <c r="A1380" s="1">
        <v>45292</v>
      </c>
      <c r="B1380">
        <v>1006</v>
      </c>
      <c r="C1380" t="s">
        <v>23</v>
      </c>
      <c r="D1380" t="s">
        <v>15</v>
      </c>
      <c r="E1380" t="s">
        <v>17</v>
      </c>
      <c r="F1380">
        <v>26</v>
      </c>
      <c r="G1380" s="2">
        <v>32760</v>
      </c>
      <c r="H1380" s="2">
        <v>13000</v>
      </c>
      <c r="I1380" t="str">
        <f>_xlfn.XLOOKUP(tbl_Data[[#This Row],[Kundnr]],tbl_Kunder[Kundnr],tbl_Kunder[Kundnamn])</f>
        <v>Allcto AB</v>
      </c>
      <c r="J1380" t="str">
        <f>_xlfn.XLOOKUP(tbl_Data[[#This Row],[Kundnr]],tbl_Kunder[Kundnr],tbl_Kunder[Kundkategori])</f>
        <v>Livsmedel</v>
      </c>
      <c r="K1380" t="str">
        <f>_xlfn.XLOOKUP(tbl_Data[[#This Row],[Kundnr]],tbl_Kunder[Kundnr],tbl_Kunder[Region])</f>
        <v>Öst</v>
      </c>
      <c r="L1380" t="str">
        <f>_xlfn.XLOOKUP(tbl_Data[[#This Row],[Kundnr]],tbl_Kunder[Kundnr],tbl_Kunder[Kundansvarig])</f>
        <v>Malte Svensson</v>
      </c>
    </row>
    <row r="1381" spans="1:12" x14ac:dyDescent="0.25">
      <c r="A1381" s="1">
        <v>44983</v>
      </c>
      <c r="B1381">
        <v>1010</v>
      </c>
      <c r="C1381" t="s">
        <v>10</v>
      </c>
      <c r="D1381" t="s">
        <v>7</v>
      </c>
      <c r="E1381" t="s">
        <v>17</v>
      </c>
      <c r="F1381">
        <v>27</v>
      </c>
      <c r="G1381" s="2">
        <v>20476.800000000003</v>
      </c>
      <c r="H1381" s="2">
        <v>2548.8000000000029</v>
      </c>
      <c r="I1381" t="str">
        <f>_xlfn.XLOOKUP(tbl_Data[[#This Row],[Kundnr]],tbl_Kunder[Kundnr],tbl_Kunder[Kundnamn])</f>
        <v>Trollerilådan AB</v>
      </c>
      <c r="J1381" t="str">
        <f>_xlfn.XLOOKUP(tbl_Data[[#This Row],[Kundnr]],tbl_Kunder[Kundnr],tbl_Kunder[Kundkategori])</f>
        <v>Livsmedel</v>
      </c>
      <c r="K1381" t="str">
        <f>_xlfn.XLOOKUP(tbl_Data[[#This Row],[Kundnr]],tbl_Kunder[Kundnr],tbl_Kunder[Region])</f>
        <v>Syd</v>
      </c>
      <c r="L1381" t="str">
        <f>_xlfn.XLOOKUP(tbl_Data[[#This Row],[Kundnr]],tbl_Kunder[Kundnr],tbl_Kunder[Kundansvarig])</f>
        <v>Malte Svensson</v>
      </c>
    </row>
    <row r="1382" spans="1:12" x14ac:dyDescent="0.25">
      <c r="A1382" s="1">
        <v>45105</v>
      </c>
      <c r="B1382">
        <v>1005</v>
      </c>
      <c r="C1382" t="s">
        <v>10</v>
      </c>
      <c r="D1382" t="s">
        <v>7</v>
      </c>
      <c r="E1382" t="s">
        <v>8</v>
      </c>
      <c r="F1382">
        <v>14</v>
      </c>
      <c r="G1382" s="2">
        <v>13843.2</v>
      </c>
      <c r="H1382" s="2">
        <v>4547.2000000000007</v>
      </c>
      <c r="I1382" t="str">
        <f>_xlfn.XLOOKUP(tbl_Data[[#This Row],[Kundnr]],tbl_Kunder[Kundnr],tbl_Kunder[Kundnamn])</f>
        <v>Prefolkia AB</v>
      </c>
      <c r="J1382" t="str">
        <f>_xlfn.XLOOKUP(tbl_Data[[#This Row],[Kundnr]],tbl_Kunder[Kundnr],tbl_Kunder[Kundkategori])</f>
        <v>IT- och telecom</v>
      </c>
      <c r="K1382" t="str">
        <f>_xlfn.XLOOKUP(tbl_Data[[#This Row],[Kundnr]],tbl_Kunder[Kundnr],tbl_Kunder[Region])</f>
        <v>Öst</v>
      </c>
      <c r="L1382" t="str">
        <f>_xlfn.XLOOKUP(tbl_Data[[#This Row],[Kundnr]],tbl_Kunder[Kundnr],tbl_Kunder[Kundansvarig])</f>
        <v>Mac Winson</v>
      </c>
    </row>
    <row r="1383" spans="1:12" x14ac:dyDescent="0.25">
      <c r="A1383" s="1">
        <v>45402</v>
      </c>
      <c r="B1383">
        <v>1009</v>
      </c>
      <c r="C1383" t="s">
        <v>20</v>
      </c>
      <c r="D1383" t="s">
        <v>15</v>
      </c>
      <c r="E1383" t="s">
        <v>16</v>
      </c>
      <c r="F1383">
        <v>10</v>
      </c>
      <c r="G1383" s="2">
        <v>14976</v>
      </c>
      <c r="H1383" s="2">
        <v>6496</v>
      </c>
      <c r="I1383" t="str">
        <f>_xlfn.XLOOKUP(tbl_Data[[#This Row],[Kundnr]],tbl_Kunder[Kundnr],tbl_Kunder[Kundnamn])</f>
        <v>Bollberga AB</v>
      </c>
      <c r="J1383" t="str">
        <f>_xlfn.XLOOKUP(tbl_Data[[#This Row],[Kundnr]],tbl_Kunder[Kundnr],tbl_Kunder[Kundkategori])</f>
        <v>Tillverkning</v>
      </c>
      <c r="K1383" t="str">
        <f>_xlfn.XLOOKUP(tbl_Data[[#This Row],[Kundnr]],tbl_Kunder[Kundnr],tbl_Kunder[Region])</f>
        <v>Öst</v>
      </c>
      <c r="L1383" t="str">
        <f>_xlfn.XLOOKUP(tbl_Data[[#This Row],[Kundnr]],tbl_Kunder[Kundnr],tbl_Kunder[Kundansvarig])</f>
        <v>Manne Faktursson</v>
      </c>
    </row>
    <row r="1384" spans="1:12" x14ac:dyDescent="0.25">
      <c r="A1384" s="1">
        <v>45403</v>
      </c>
      <c r="B1384">
        <v>1004</v>
      </c>
      <c r="C1384" t="s">
        <v>21</v>
      </c>
      <c r="D1384" t="s">
        <v>7</v>
      </c>
      <c r="E1384" t="s">
        <v>16</v>
      </c>
      <c r="F1384">
        <v>24</v>
      </c>
      <c r="G1384" s="2">
        <v>28512</v>
      </c>
      <c r="H1384" s="2">
        <v>12000</v>
      </c>
      <c r="I1384" t="str">
        <f>_xlfn.XLOOKUP(tbl_Data[[#This Row],[Kundnr]],tbl_Kunder[Kundnr],tbl_Kunder[Kundnamn])</f>
        <v>Mellerix AB</v>
      </c>
      <c r="J1384" t="str">
        <f>_xlfn.XLOOKUP(tbl_Data[[#This Row],[Kundnr]],tbl_Kunder[Kundnr],tbl_Kunder[Kundkategori])</f>
        <v>Tillverkning</v>
      </c>
      <c r="K1384" t="str">
        <f>_xlfn.XLOOKUP(tbl_Data[[#This Row],[Kundnr]],tbl_Kunder[Kundnr],tbl_Kunder[Region])</f>
        <v>Syd</v>
      </c>
      <c r="L1384" t="str">
        <f>_xlfn.XLOOKUP(tbl_Data[[#This Row],[Kundnr]],tbl_Kunder[Kundnr],tbl_Kunder[Kundansvarig])</f>
        <v>Manne Faktursson</v>
      </c>
    </row>
    <row r="1385" spans="1:12" x14ac:dyDescent="0.25">
      <c r="A1385" s="1">
        <v>45088</v>
      </c>
      <c r="B1385">
        <v>1008</v>
      </c>
      <c r="C1385" t="s">
        <v>21</v>
      </c>
      <c r="D1385" t="s">
        <v>7</v>
      </c>
      <c r="E1385" t="s">
        <v>17</v>
      </c>
      <c r="F1385">
        <v>10</v>
      </c>
      <c r="G1385" s="2">
        <v>10800</v>
      </c>
      <c r="H1385" s="2">
        <v>3920</v>
      </c>
      <c r="I1385" t="str">
        <f>_xlfn.XLOOKUP(tbl_Data[[#This Row],[Kundnr]],tbl_Kunder[Kundnr],tbl_Kunder[Kundnamn])</f>
        <v>Rödtand AB</v>
      </c>
      <c r="J1385" t="str">
        <f>_xlfn.XLOOKUP(tbl_Data[[#This Row],[Kundnr]],tbl_Kunder[Kundnr],tbl_Kunder[Kundkategori])</f>
        <v>Livsmedel</v>
      </c>
      <c r="K1385" t="str">
        <f>_xlfn.XLOOKUP(tbl_Data[[#This Row],[Kundnr]],tbl_Kunder[Kundnr],tbl_Kunder[Region])</f>
        <v>Väst</v>
      </c>
      <c r="L1385" t="str">
        <f>_xlfn.XLOOKUP(tbl_Data[[#This Row],[Kundnr]],tbl_Kunder[Kundnr],tbl_Kunder[Kundansvarig])</f>
        <v>Malte Svensson</v>
      </c>
    </row>
    <row r="1386" spans="1:12" x14ac:dyDescent="0.25">
      <c r="A1386" s="1">
        <v>45059</v>
      </c>
      <c r="B1386">
        <v>1008</v>
      </c>
      <c r="C1386" t="s">
        <v>20</v>
      </c>
      <c r="D1386" t="s">
        <v>15</v>
      </c>
      <c r="E1386" t="s">
        <v>17</v>
      </c>
      <c r="F1386">
        <v>6</v>
      </c>
      <c r="G1386" s="2">
        <v>9360</v>
      </c>
      <c r="H1386" s="2">
        <v>4272</v>
      </c>
      <c r="I1386" t="str">
        <f>_xlfn.XLOOKUP(tbl_Data[[#This Row],[Kundnr]],tbl_Kunder[Kundnr],tbl_Kunder[Kundnamn])</f>
        <v>Rödtand AB</v>
      </c>
      <c r="J1386" t="str">
        <f>_xlfn.XLOOKUP(tbl_Data[[#This Row],[Kundnr]],tbl_Kunder[Kundnr],tbl_Kunder[Kundkategori])</f>
        <v>Livsmedel</v>
      </c>
      <c r="K1386" t="str">
        <f>_xlfn.XLOOKUP(tbl_Data[[#This Row],[Kundnr]],tbl_Kunder[Kundnr],tbl_Kunder[Region])</f>
        <v>Väst</v>
      </c>
      <c r="L1386" t="str">
        <f>_xlfn.XLOOKUP(tbl_Data[[#This Row],[Kundnr]],tbl_Kunder[Kundnr],tbl_Kunder[Kundansvarig])</f>
        <v>Malte Svensson</v>
      </c>
    </row>
    <row r="1387" spans="1:12" x14ac:dyDescent="0.25">
      <c r="A1387" s="1">
        <v>45114</v>
      </c>
      <c r="B1387">
        <v>1004</v>
      </c>
      <c r="C1387" t="s">
        <v>23</v>
      </c>
      <c r="D1387" t="s">
        <v>15</v>
      </c>
      <c r="E1387" t="s">
        <v>16</v>
      </c>
      <c r="F1387">
        <v>13</v>
      </c>
      <c r="G1387" s="2">
        <v>20020.000000000004</v>
      </c>
      <c r="H1387" s="2">
        <v>10140.000000000004</v>
      </c>
      <c r="I1387" t="str">
        <f>_xlfn.XLOOKUP(tbl_Data[[#This Row],[Kundnr]],tbl_Kunder[Kundnr],tbl_Kunder[Kundnamn])</f>
        <v>Mellerix AB</v>
      </c>
      <c r="J1387" t="str">
        <f>_xlfn.XLOOKUP(tbl_Data[[#This Row],[Kundnr]],tbl_Kunder[Kundnr],tbl_Kunder[Kundkategori])</f>
        <v>Tillverkning</v>
      </c>
      <c r="K1387" t="str">
        <f>_xlfn.XLOOKUP(tbl_Data[[#This Row],[Kundnr]],tbl_Kunder[Kundnr],tbl_Kunder[Region])</f>
        <v>Syd</v>
      </c>
      <c r="L1387" t="str">
        <f>_xlfn.XLOOKUP(tbl_Data[[#This Row],[Kundnr]],tbl_Kunder[Kundnr],tbl_Kunder[Kundansvarig])</f>
        <v>Manne Faktursson</v>
      </c>
    </row>
    <row r="1388" spans="1:12" x14ac:dyDescent="0.25">
      <c r="A1388" s="1">
        <v>45367</v>
      </c>
      <c r="B1388">
        <v>1008</v>
      </c>
      <c r="C1388" t="s">
        <v>21</v>
      </c>
      <c r="D1388" t="s">
        <v>7</v>
      </c>
      <c r="E1388" t="s">
        <v>17</v>
      </c>
      <c r="F1388">
        <v>12</v>
      </c>
      <c r="G1388" s="2">
        <v>12960</v>
      </c>
      <c r="H1388" s="2">
        <v>4704</v>
      </c>
      <c r="I1388" t="str">
        <f>_xlfn.XLOOKUP(tbl_Data[[#This Row],[Kundnr]],tbl_Kunder[Kundnr],tbl_Kunder[Kundnamn])</f>
        <v>Rödtand AB</v>
      </c>
      <c r="J1388" t="str">
        <f>_xlfn.XLOOKUP(tbl_Data[[#This Row],[Kundnr]],tbl_Kunder[Kundnr],tbl_Kunder[Kundkategori])</f>
        <v>Livsmedel</v>
      </c>
      <c r="K1388" t="str">
        <f>_xlfn.XLOOKUP(tbl_Data[[#This Row],[Kundnr]],tbl_Kunder[Kundnr],tbl_Kunder[Region])</f>
        <v>Väst</v>
      </c>
      <c r="L1388" t="str">
        <f>_xlfn.XLOOKUP(tbl_Data[[#This Row],[Kundnr]],tbl_Kunder[Kundnr],tbl_Kunder[Kundansvarig])</f>
        <v>Malte Svensson</v>
      </c>
    </row>
    <row r="1389" spans="1:12" x14ac:dyDescent="0.25">
      <c r="A1389" s="1">
        <v>45579</v>
      </c>
      <c r="B1389">
        <v>1001</v>
      </c>
      <c r="C1389" t="s">
        <v>20</v>
      </c>
      <c r="D1389" t="s">
        <v>15</v>
      </c>
      <c r="E1389" t="s">
        <v>8</v>
      </c>
      <c r="F1389">
        <v>13</v>
      </c>
      <c r="G1389" s="2">
        <v>21496.800000000003</v>
      </c>
      <c r="H1389" s="2">
        <v>10472.800000000003</v>
      </c>
      <c r="I1389" t="str">
        <f>_xlfn.XLOOKUP(tbl_Data[[#This Row],[Kundnr]],tbl_Kunder[Kundnr],tbl_Kunder[Kundnamn])</f>
        <v>Telefonera Mera AB</v>
      </c>
      <c r="J1389" t="str">
        <f>_xlfn.XLOOKUP(tbl_Data[[#This Row],[Kundnr]],tbl_Kunder[Kundnr],tbl_Kunder[Kundkategori])</f>
        <v>IT- och telecom</v>
      </c>
      <c r="K1389" t="str">
        <f>_xlfn.XLOOKUP(tbl_Data[[#This Row],[Kundnr]],tbl_Kunder[Kundnr],tbl_Kunder[Region])</f>
        <v>Väst</v>
      </c>
      <c r="L1389" t="str">
        <f>_xlfn.XLOOKUP(tbl_Data[[#This Row],[Kundnr]],tbl_Kunder[Kundnr],tbl_Kunder[Kundansvarig])</f>
        <v>Mac Winson</v>
      </c>
    </row>
    <row r="1390" spans="1:12" x14ac:dyDescent="0.25">
      <c r="A1390" s="1">
        <v>45041</v>
      </c>
      <c r="B1390">
        <v>1002</v>
      </c>
      <c r="C1390" t="s">
        <v>21</v>
      </c>
      <c r="D1390" t="s">
        <v>7</v>
      </c>
      <c r="E1390" t="s">
        <v>8</v>
      </c>
      <c r="F1390">
        <v>17</v>
      </c>
      <c r="G1390" s="2">
        <v>17442</v>
      </c>
      <c r="H1390" s="2">
        <v>5746</v>
      </c>
      <c r="I1390" t="str">
        <f>_xlfn.XLOOKUP(tbl_Data[[#This Row],[Kundnr]],tbl_Kunder[Kundnr],tbl_Kunder[Kundnamn])</f>
        <v>Brellboxy AB</v>
      </c>
      <c r="J1390" t="str">
        <f>_xlfn.XLOOKUP(tbl_Data[[#This Row],[Kundnr]],tbl_Kunder[Kundnr],tbl_Kunder[Kundkategori])</f>
        <v>IT- och telecom</v>
      </c>
      <c r="K1390" t="str">
        <f>_xlfn.XLOOKUP(tbl_Data[[#This Row],[Kundnr]],tbl_Kunder[Kundnr],tbl_Kunder[Region])</f>
        <v>Syd</v>
      </c>
      <c r="L1390" t="str">
        <f>_xlfn.XLOOKUP(tbl_Data[[#This Row],[Kundnr]],tbl_Kunder[Kundnr],tbl_Kunder[Kundansvarig])</f>
        <v>Mac Winson</v>
      </c>
    </row>
    <row r="1391" spans="1:12" x14ac:dyDescent="0.25">
      <c r="A1391" s="1">
        <v>45138</v>
      </c>
      <c r="B1391">
        <v>1001</v>
      </c>
      <c r="C1391" t="s">
        <v>10</v>
      </c>
      <c r="D1391" t="s">
        <v>7</v>
      </c>
      <c r="E1391" t="s">
        <v>8</v>
      </c>
      <c r="F1391">
        <v>14</v>
      </c>
      <c r="G1391" s="2">
        <v>14246.4</v>
      </c>
      <c r="H1391" s="2">
        <v>4950.3999999999996</v>
      </c>
      <c r="I1391" t="str">
        <f>_xlfn.XLOOKUP(tbl_Data[[#This Row],[Kundnr]],tbl_Kunder[Kundnr],tbl_Kunder[Kundnamn])</f>
        <v>Telefonera Mera AB</v>
      </c>
      <c r="J1391" t="str">
        <f>_xlfn.XLOOKUP(tbl_Data[[#This Row],[Kundnr]],tbl_Kunder[Kundnr],tbl_Kunder[Kundkategori])</f>
        <v>IT- och telecom</v>
      </c>
      <c r="K1391" t="str">
        <f>_xlfn.XLOOKUP(tbl_Data[[#This Row],[Kundnr]],tbl_Kunder[Kundnr],tbl_Kunder[Region])</f>
        <v>Väst</v>
      </c>
      <c r="L1391" t="str">
        <f>_xlfn.XLOOKUP(tbl_Data[[#This Row],[Kundnr]],tbl_Kunder[Kundnr],tbl_Kunder[Kundansvarig])</f>
        <v>Mac Winson</v>
      </c>
    </row>
    <row r="1392" spans="1:12" x14ac:dyDescent="0.25">
      <c r="A1392" s="1">
        <v>45575</v>
      </c>
      <c r="B1392">
        <v>1003</v>
      </c>
      <c r="C1392" t="s">
        <v>6</v>
      </c>
      <c r="D1392" t="s">
        <v>7</v>
      </c>
      <c r="E1392" t="s">
        <v>12</v>
      </c>
      <c r="F1392">
        <v>11</v>
      </c>
      <c r="G1392" s="2">
        <v>14322</v>
      </c>
      <c r="H1392" s="2">
        <v>7722</v>
      </c>
      <c r="I1392" t="str">
        <f>_xlfn.XLOOKUP(tbl_Data[[#This Row],[Kundnr]],tbl_Kunder[Kundnr],tbl_Kunder[Kundnamn])</f>
        <v>Vårdia AB</v>
      </c>
      <c r="J1392" t="str">
        <f>_xlfn.XLOOKUP(tbl_Data[[#This Row],[Kundnr]],tbl_Kunder[Kundnr],tbl_Kunder[Kundkategori])</f>
        <v>Offentligt</v>
      </c>
      <c r="K1392" t="str">
        <f>_xlfn.XLOOKUP(tbl_Data[[#This Row],[Kundnr]],tbl_Kunder[Kundnr],tbl_Kunder[Region])</f>
        <v>Syd</v>
      </c>
      <c r="L1392" t="str">
        <f>_xlfn.XLOOKUP(tbl_Data[[#This Row],[Kundnr]],tbl_Kunder[Kundnr],tbl_Kunder[Kundansvarig])</f>
        <v>Clint Billton</v>
      </c>
    </row>
    <row r="1393" spans="1:12" x14ac:dyDescent="0.25">
      <c r="A1393" s="1">
        <v>45277</v>
      </c>
      <c r="B1393">
        <v>1011</v>
      </c>
      <c r="C1393" t="s">
        <v>10</v>
      </c>
      <c r="D1393" t="s">
        <v>7</v>
      </c>
      <c r="E1393" t="s">
        <v>12</v>
      </c>
      <c r="F1393">
        <v>19</v>
      </c>
      <c r="G1393" s="2">
        <v>18057.599999999999</v>
      </c>
      <c r="H1393" s="2">
        <v>5441.5999999999985</v>
      </c>
      <c r="I1393" t="str">
        <f>_xlfn.XLOOKUP(tbl_Data[[#This Row],[Kundnr]],tbl_Kunder[Kundnr],tbl_Kunder[Kundnamn])</f>
        <v>Skolia AB</v>
      </c>
      <c r="J1393" t="str">
        <f>_xlfn.XLOOKUP(tbl_Data[[#This Row],[Kundnr]],tbl_Kunder[Kundnr],tbl_Kunder[Kundkategori])</f>
        <v>Offentligt</v>
      </c>
      <c r="K1393" t="str">
        <f>_xlfn.XLOOKUP(tbl_Data[[#This Row],[Kundnr]],tbl_Kunder[Kundnr],tbl_Kunder[Region])</f>
        <v>Öst</v>
      </c>
      <c r="L1393" t="str">
        <f>_xlfn.XLOOKUP(tbl_Data[[#This Row],[Kundnr]],tbl_Kunder[Kundnr],tbl_Kunder[Kundansvarig])</f>
        <v>Clint Billton</v>
      </c>
    </row>
    <row r="1394" spans="1:12" x14ac:dyDescent="0.25">
      <c r="A1394" s="1">
        <v>45578</v>
      </c>
      <c r="B1394">
        <v>1010</v>
      </c>
      <c r="C1394" t="s">
        <v>19</v>
      </c>
      <c r="D1394" t="s">
        <v>7</v>
      </c>
      <c r="E1394" t="s">
        <v>17</v>
      </c>
      <c r="F1394">
        <v>11</v>
      </c>
      <c r="G1394" s="2">
        <v>10080.400000000001</v>
      </c>
      <c r="H1394" s="2">
        <v>2600.4000000000015</v>
      </c>
      <c r="I1394" t="str">
        <f>_xlfn.XLOOKUP(tbl_Data[[#This Row],[Kundnr]],tbl_Kunder[Kundnr],tbl_Kunder[Kundnamn])</f>
        <v>Trollerilådan AB</v>
      </c>
      <c r="J1394" t="str">
        <f>_xlfn.XLOOKUP(tbl_Data[[#This Row],[Kundnr]],tbl_Kunder[Kundnr],tbl_Kunder[Kundkategori])</f>
        <v>Livsmedel</v>
      </c>
      <c r="K1394" t="str">
        <f>_xlfn.XLOOKUP(tbl_Data[[#This Row],[Kundnr]],tbl_Kunder[Kundnr],tbl_Kunder[Region])</f>
        <v>Syd</v>
      </c>
      <c r="L1394" t="str">
        <f>_xlfn.XLOOKUP(tbl_Data[[#This Row],[Kundnr]],tbl_Kunder[Kundnr],tbl_Kunder[Kundansvarig])</f>
        <v>Malte Svensson</v>
      </c>
    </row>
    <row r="1395" spans="1:12" x14ac:dyDescent="0.25">
      <c r="A1395" s="1">
        <v>45555</v>
      </c>
      <c r="B1395">
        <v>1010</v>
      </c>
      <c r="C1395" t="s">
        <v>20</v>
      </c>
      <c r="D1395" t="s">
        <v>15</v>
      </c>
      <c r="E1395" t="s">
        <v>17</v>
      </c>
      <c r="F1395">
        <v>12</v>
      </c>
      <c r="G1395" s="2">
        <v>14788.800000000001</v>
      </c>
      <c r="H1395" s="2">
        <v>4612.8000000000011</v>
      </c>
      <c r="I1395" t="str">
        <f>_xlfn.XLOOKUP(tbl_Data[[#This Row],[Kundnr]],tbl_Kunder[Kundnr],tbl_Kunder[Kundnamn])</f>
        <v>Trollerilådan AB</v>
      </c>
      <c r="J1395" t="str">
        <f>_xlfn.XLOOKUP(tbl_Data[[#This Row],[Kundnr]],tbl_Kunder[Kundnr],tbl_Kunder[Kundkategori])</f>
        <v>Livsmedel</v>
      </c>
      <c r="K1395" t="str">
        <f>_xlfn.XLOOKUP(tbl_Data[[#This Row],[Kundnr]],tbl_Kunder[Kundnr],tbl_Kunder[Region])</f>
        <v>Syd</v>
      </c>
      <c r="L1395" t="str">
        <f>_xlfn.XLOOKUP(tbl_Data[[#This Row],[Kundnr]],tbl_Kunder[Kundnr],tbl_Kunder[Kundansvarig])</f>
        <v>Malte Svensson</v>
      </c>
    </row>
    <row r="1396" spans="1:12" x14ac:dyDescent="0.25">
      <c r="A1396" s="1">
        <v>45330</v>
      </c>
      <c r="B1396">
        <v>1010</v>
      </c>
      <c r="C1396" t="s">
        <v>10</v>
      </c>
      <c r="D1396" t="s">
        <v>7</v>
      </c>
      <c r="E1396" t="s">
        <v>17</v>
      </c>
      <c r="F1396">
        <v>25</v>
      </c>
      <c r="G1396" s="2">
        <v>18960.000000000004</v>
      </c>
      <c r="H1396" s="2">
        <v>2360.0000000000036</v>
      </c>
      <c r="I1396" t="str">
        <f>_xlfn.XLOOKUP(tbl_Data[[#This Row],[Kundnr]],tbl_Kunder[Kundnr],tbl_Kunder[Kundnamn])</f>
        <v>Trollerilådan AB</v>
      </c>
      <c r="J1396" t="str">
        <f>_xlfn.XLOOKUP(tbl_Data[[#This Row],[Kundnr]],tbl_Kunder[Kundnr],tbl_Kunder[Kundkategori])</f>
        <v>Livsmedel</v>
      </c>
      <c r="K1396" t="str">
        <f>_xlfn.XLOOKUP(tbl_Data[[#This Row],[Kundnr]],tbl_Kunder[Kundnr],tbl_Kunder[Region])</f>
        <v>Syd</v>
      </c>
      <c r="L1396" t="str">
        <f>_xlfn.XLOOKUP(tbl_Data[[#This Row],[Kundnr]],tbl_Kunder[Kundnr],tbl_Kunder[Kundansvarig])</f>
        <v>Malte Svensson</v>
      </c>
    </row>
    <row r="1397" spans="1:12" x14ac:dyDescent="0.25">
      <c r="A1397" s="1">
        <v>45629</v>
      </c>
      <c r="B1397">
        <v>1003</v>
      </c>
      <c r="C1397" t="s">
        <v>21</v>
      </c>
      <c r="D1397" t="s">
        <v>7</v>
      </c>
      <c r="E1397" t="s">
        <v>12</v>
      </c>
      <c r="F1397">
        <v>11</v>
      </c>
      <c r="G1397" s="2">
        <v>12474</v>
      </c>
      <c r="H1397" s="2">
        <v>4906</v>
      </c>
      <c r="I1397" t="str">
        <f>_xlfn.XLOOKUP(tbl_Data[[#This Row],[Kundnr]],tbl_Kunder[Kundnr],tbl_Kunder[Kundnamn])</f>
        <v>Vårdia AB</v>
      </c>
      <c r="J1397" t="str">
        <f>_xlfn.XLOOKUP(tbl_Data[[#This Row],[Kundnr]],tbl_Kunder[Kundnr],tbl_Kunder[Kundkategori])</f>
        <v>Offentligt</v>
      </c>
      <c r="K1397" t="str">
        <f>_xlfn.XLOOKUP(tbl_Data[[#This Row],[Kundnr]],tbl_Kunder[Kundnr],tbl_Kunder[Region])</f>
        <v>Syd</v>
      </c>
      <c r="L1397" t="str">
        <f>_xlfn.XLOOKUP(tbl_Data[[#This Row],[Kundnr]],tbl_Kunder[Kundnr],tbl_Kunder[Kundansvarig])</f>
        <v>Clint Billton</v>
      </c>
    </row>
    <row r="1398" spans="1:12" x14ac:dyDescent="0.25">
      <c r="A1398" s="1">
        <v>45065</v>
      </c>
      <c r="B1398">
        <v>1005</v>
      </c>
      <c r="C1398" t="s">
        <v>6</v>
      </c>
      <c r="D1398" t="s">
        <v>7</v>
      </c>
      <c r="E1398" t="s">
        <v>8</v>
      </c>
      <c r="F1398">
        <v>10</v>
      </c>
      <c r="G1398" s="2">
        <v>12772</v>
      </c>
      <c r="H1398" s="2">
        <v>6772</v>
      </c>
      <c r="I1398" t="str">
        <f>_xlfn.XLOOKUP(tbl_Data[[#This Row],[Kundnr]],tbl_Kunder[Kundnr],tbl_Kunder[Kundnamn])</f>
        <v>Prefolkia AB</v>
      </c>
      <c r="J1398" t="str">
        <f>_xlfn.XLOOKUP(tbl_Data[[#This Row],[Kundnr]],tbl_Kunder[Kundnr],tbl_Kunder[Kundkategori])</f>
        <v>IT- och telecom</v>
      </c>
      <c r="K1398" t="str">
        <f>_xlfn.XLOOKUP(tbl_Data[[#This Row],[Kundnr]],tbl_Kunder[Kundnr],tbl_Kunder[Region])</f>
        <v>Öst</v>
      </c>
      <c r="L1398" t="str">
        <f>_xlfn.XLOOKUP(tbl_Data[[#This Row],[Kundnr]],tbl_Kunder[Kundnr],tbl_Kunder[Kundansvarig])</f>
        <v>Mac Winson</v>
      </c>
    </row>
    <row r="1399" spans="1:12" x14ac:dyDescent="0.25">
      <c r="A1399" s="1">
        <v>45070</v>
      </c>
      <c r="B1399">
        <v>1004</v>
      </c>
      <c r="C1399" t="s">
        <v>14</v>
      </c>
      <c r="D1399" t="s">
        <v>15</v>
      </c>
      <c r="E1399" t="s">
        <v>16</v>
      </c>
      <c r="F1399">
        <v>11</v>
      </c>
      <c r="G1399" s="2">
        <v>15488</v>
      </c>
      <c r="H1399" s="2">
        <v>7392</v>
      </c>
      <c r="I1399" t="str">
        <f>_xlfn.XLOOKUP(tbl_Data[[#This Row],[Kundnr]],tbl_Kunder[Kundnr],tbl_Kunder[Kundnamn])</f>
        <v>Mellerix AB</v>
      </c>
      <c r="J1399" t="str">
        <f>_xlfn.XLOOKUP(tbl_Data[[#This Row],[Kundnr]],tbl_Kunder[Kundnr],tbl_Kunder[Kundkategori])</f>
        <v>Tillverkning</v>
      </c>
      <c r="K1399" t="str">
        <f>_xlfn.XLOOKUP(tbl_Data[[#This Row],[Kundnr]],tbl_Kunder[Kundnr],tbl_Kunder[Region])</f>
        <v>Syd</v>
      </c>
      <c r="L1399" t="str">
        <f>_xlfn.XLOOKUP(tbl_Data[[#This Row],[Kundnr]],tbl_Kunder[Kundnr],tbl_Kunder[Kundansvarig])</f>
        <v>Manne Faktursson</v>
      </c>
    </row>
    <row r="1400" spans="1:12" x14ac:dyDescent="0.25">
      <c r="A1400" s="1">
        <v>45172</v>
      </c>
      <c r="B1400">
        <v>1001</v>
      </c>
      <c r="C1400" t="s">
        <v>23</v>
      </c>
      <c r="D1400" t="s">
        <v>15</v>
      </c>
      <c r="E1400" t="s">
        <v>8</v>
      </c>
      <c r="F1400">
        <v>8</v>
      </c>
      <c r="G1400" s="2">
        <v>11872</v>
      </c>
      <c r="H1400" s="2">
        <v>5792</v>
      </c>
      <c r="I1400" t="str">
        <f>_xlfn.XLOOKUP(tbl_Data[[#This Row],[Kundnr]],tbl_Kunder[Kundnr],tbl_Kunder[Kundnamn])</f>
        <v>Telefonera Mera AB</v>
      </c>
      <c r="J1400" t="str">
        <f>_xlfn.XLOOKUP(tbl_Data[[#This Row],[Kundnr]],tbl_Kunder[Kundnr],tbl_Kunder[Kundkategori])</f>
        <v>IT- och telecom</v>
      </c>
      <c r="K1400" t="str">
        <f>_xlfn.XLOOKUP(tbl_Data[[#This Row],[Kundnr]],tbl_Kunder[Kundnr],tbl_Kunder[Region])</f>
        <v>Väst</v>
      </c>
      <c r="L1400" t="str">
        <f>_xlfn.XLOOKUP(tbl_Data[[#This Row],[Kundnr]],tbl_Kunder[Kundnr],tbl_Kunder[Kundansvarig])</f>
        <v>Mac Winson</v>
      </c>
    </row>
    <row r="1401" spans="1:12" x14ac:dyDescent="0.25">
      <c r="A1401" s="1">
        <v>45285</v>
      </c>
      <c r="B1401">
        <v>1008</v>
      </c>
      <c r="C1401" t="s">
        <v>10</v>
      </c>
      <c r="D1401" t="s">
        <v>7</v>
      </c>
      <c r="E1401" t="s">
        <v>17</v>
      </c>
      <c r="F1401">
        <v>11</v>
      </c>
      <c r="G1401" s="2">
        <v>10560</v>
      </c>
      <c r="H1401" s="2">
        <v>3256</v>
      </c>
      <c r="I1401" t="str">
        <f>_xlfn.XLOOKUP(tbl_Data[[#This Row],[Kundnr]],tbl_Kunder[Kundnr],tbl_Kunder[Kundnamn])</f>
        <v>Rödtand AB</v>
      </c>
      <c r="J1401" t="str">
        <f>_xlfn.XLOOKUP(tbl_Data[[#This Row],[Kundnr]],tbl_Kunder[Kundnr],tbl_Kunder[Kundkategori])</f>
        <v>Livsmedel</v>
      </c>
      <c r="K1401" t="str">
        <f>_xlfn.XLOOKUP(tbl_Data[[#This Row],[Kundnr]],tbl_Kunder[Kundnr],tbl_Kunder[Region])</f>
        <v>Väst</v>
      </c>
      <c r="L1401" t="str">
        <f>_xlfn.XLOOKUP(tbl_Data[[#This Row],[Kundnr]],tbl_Kunder[Kundnr],tbl_Kunder[Kundansvarig])</f>
        <v>Malte Svensson</v>
      </c>
    </row>
    <row r="1402" spans="1:12" x14ac:dyDescent="0.25">
      <c r="A1402" s="1">
        <v>44980</v>
      </c>
      <c r="B1402">
        <v>1008</v>
      </c>
      <c r="C1402" t="s">
        <v>14</v>
      </c>
      <c r="D1402" t="s">
        <v>15</v>
      </c>
      <c r="E1402" t="s">
        <v>17</v>
      </c>
      <c r="F1402">
        <v>21</v>
      </c>
      <c r="G1402" s="2">
        <v>26880</v>
      </c>
      <c r="H1402" s="2">
        <v>11424</v>
      </c>
      <c r="I1402" t="str">
        <f>_xlfn.XLOOKUP(tbl_Data[[#This Row],[Kundnr]],tbl_Kunder[Kundnr],tbl_Kunder[Kundnamn])</f>
        <v>Rödtand AB</v>
      </c>
      <c r="J1402" t="str">
        <f>_xlfn.XLOOKUP(tbl_Data[[#This Row],[Kundnr]],tbl_Kunder[Kundnr],tbl_Kunder[Kundkategori])</f>
        <v>Livsmedel</v>
      </c>
      <c r="K1402" t="str">
        <f>_xlfn.XLOOKUP(tbl_Data[[#This Row],[Kundnr]],tbl_Kunder[Kundnr],tbl_Kunder[Region])</f>
        <v>Väst</v>
      </c>
      <c r="L1402" t="str">
        <f>_xlfn.XLOOKUP(tbl_Data[[#This Row],[Kundnr]],tbl_Kunder[Kundnr],tbl_Kunder[Kundansvarig])</f>
        <v>Malte Svensson</v>
      </c>
    </row>
    <row r="1403" spans="1:12" x14ac:dyDescent="0.25">
      <c r="A1403" s="1">
        <v>45220</v>
      </c>
      <c r="B1403">
        <v>1004</v>
      </c>
      <c r="C1403" t="s">
        <v>14</v>
      </c>
      <c r="D1403" t="s">
        <v>15</v>
      </c>
      <c r="E1403" t="s">
        <v>16</v>
      </c>
      <c r="F1403">
        <v>21</v>
      </c>
      <c r="G1403" s="2">
        <v>29568</v>
      </c>
      <c r="H1403" s="2">
        <v>14112</v>
      </c>
      <c r="I1403" t="str">
        <f>_xlfn.XLOOKUP(tbl_Data[[#This Row],[Kundnr]],tbl_Kunder[Kundnr],tbl_Kunder[Kundnamn])</f>
        <v>Mellerix AB</v>
      </c>
      <c r="J1403" t="str">
        <f>_xlfn.XLOOKUP(tbl_Data[[#This Row],[Kundnr]],tbl_Kunder[Kundnr],tbl_Kunder[Kundkategori])</f>
        <v>Tillverkning</v>
      </c>
      <c r="K1403" t="str">
        <f>_xlfn.XLOOKUP(tbl_Data[[#This Row],[Kundnr]],tbl_Kunder[Kundnr],tbl_Kunder[Region])</f>
        <v>Syd</v>
      </c>
      <c r="L1403" t="str">
        <f>_xlfn.XLOOKUP(tbl_Data[[#This Row],[Kundnr]],tbl_Kunder[Kundnr],tbl_Kunder[Kundansvarig])</f>
        <v>Manne Faktursson</v>
      </c>
    </row>
    <row r="1404" spans="1:12" x14ac:dyDescent="0.25">
      <c r="A1404" s="1">
        <v>45242</v>
      </c>
      <c r="B1404">
        <v>1009</v>
      </c>
      <c r="C1404" t="s">
        <v>10</v>
      </c>
      <c r="D1404" t="s">
        <v>7</v>
      </c>
      <c r="E1404" t="s">
        <v>16</v>
      </c>
      <c r="F1404">
        <v>28</v>
      </c>
      <c r="G1404" s="2">
        <v>25804.799999999996</v>
      </c>
      <c r="H1404" s="2">
        <v>7212.7999999999956</v>
      </c>
      <c r="I1404" t="str">
        <f>_xlfn.XLOOKUP(tbl_Data[[#This Row],[Kundnr]],tbl_Kunder[Kundnr],tbl_Kunder[Kundnamn])</f>
        <v>Bollberga AB</v>
      </c>
      <c r="J1404" t="str">
        <f>_xlfn.XLOOKUP(tbl_Data[[#This Row],[Kundnr]],tbl_Kunder[Kundnr],tbl_Kunder[Kundkategori])</f>
        <v>Tillverkning</v>
      </c>
      <c r="K1404" t="str">
        <f>_xlfn.XLOOKUP(tbl_Data[[#This Row],[Kundnr]],tbl_Kunder[Kundnr],tbl_Kunder[Region])</f>
        <v>Öst</v>
      </c>
      <c r="L1404" t="str">
        <f>_xlfn.XLOOKUP(tbl_Data[[#This Row],[Kundnr]],tbl_Kunder[Kundnr],tbl_Kunder[Kundansvarig])</f>
        <v>Manne Faktursson</v>
      </c>
    </row>
    <row r="1405" spans="1:12" x14ac:dyDescent="0.25">
      <c r="A1405" s="1">
        <v>45421</v>
      </c>
      <c r="B1405">
        <v>1007</v>
      </c>
      <c r="C1405" t="s">
        <v>6</v>
      </c>
      <c r="D1405" t="s">
        <v>7</v>
      </c>
      <c r="E1405" t="s">
        <v>16</v>
      </c>
      <c r="F1405">
        <v>1</v>
      </c>
      <c r="G1405" s="2">
        <v>1054</v>
      </c>
      <c r="H1405" s="2">
        <v>454</v>
      </c>
      <c r="I1405" t="str">
        <f>_xlfn.XLOOKUP(tbl_Data[[#This Row],[Kundnr]],tbl_Kunder[Kundnr],tbl_Kunder[Kundnamn])</f>
        <v>Rellaxion AB</v>
      </c>
      <c r="J1405" t="str">
        <f>_xlfn.XLOOKUP(tbl_Data[[#This Row],[Kundnr]],tbl_Kunder[Kundnr],tbl_Kunder[Kundkategori])</f>
        <v>Tillverkning</v>
      </c>
      <c r="K1405" t="str">
        <f>_xlfn.XLOOKUP(tbl_Data[[#This Row],[Kundnr]],tbl_Kunder[Kundnr],tbl_Kunder[Region])</f>
        <v>Väst</v>
      </c>
      <c r="L1405" t="str">
        <f>_xlfn.XLOOKUP(tbl_Data[[#This Row],[Kundnr]],tbl_Kunder[Kundnr],tbl_Kunder[Kundansvarig])</f>
        <v>Manne Faktursson</v>
      </c>
    </row>
    <row r="1406" spans="1:12" x14ac:dyDescent="0.25">
      <c r="A1406" s="1">
        <v>45265</v>
      </c>
      <c r="B1406">
        <v>1008</v>
      </c>
      <c r="C1406" t="s">
        <v>14</v>
      </c>
      <c r="D1406" t="s">
        <v>15</v>
      </c>
      <c r="E1406" t="s">
        <v>17</v>
      </c>
      <c r="F1406">
        <v>15</v>
      </c>
      <c r="G1406" s="2">
        <v>19200</v>
      </c>
      <c r="H1406" s="2">
        <v>8160</v>
      </c>
      <c r="I1406" t="str">
        <f>_xlfn.XLOOKUP(tbl_Data[[#This Row],[Kundnr]],tbl_Kunder[Kundnr],tbl_Kunder[Kundnamn])</f>
        <v>Rödtand AB</v>
      </c>
      <c r="J1406" t="str">
        <f>_xlfn.XLOOKUP(tbl_Data[[#This Row],[Kundnr]],tbl_Kunder[Kundnr],tbl_Kunder[Kundkategori])</f>
        <v>Livsmedel</v>
      </c>
      <c r="K1406" t="str">
        <f>_xlfn.XLOOKUP(tbl_Data[[#This Row],[Kundnr]],tbl_Kunder[Kundnr],tbl_Kunder[Region])</f>
        <v>Väst</v>
      </c>
      <c r="L1406" t="str">
        <f>_xlfn.XLOOKUP(tbl_Data[[#This Row],[Kundnr]],tbl_Kunder[Kundnr],tbl_Kunder[Kundansvarig])</f>
        <v>Malte Svensson</v>
      </c>
    </row>
    <row r="1407" spans="1:12" x14ac:dyDescent="0.25">
      <c r="A1407" s="1">
        <v>45171</v>
      </c>
      <c r="B1407">
        <v>1010</v>
      </c>
      <c r="C1407" t="s">
        <v>23</v>
      </c>
      <c r="D1407" t="s">
        <v>15</v>
      </c>
      <c r="E1407" t="s">
        <v>17</v>
      </c>
      <c r="F1407">
        <v>26</v>
      </c>
      <c r="G1407" s="2">
        <v>28756</v>
      </c>
      <c r="H1407" s="2">
        <v>8996</v>
      </c>
      <c r="I1407" t="str">
        <f>_xlfn.XLOOKUP(tbl_Data[[#This Row],[Kundnr]],tbl_Kunder[Kundnr],tbl_Kunder[Kundnamn])</f>
        <v>Trollerilådan AB</v>
      </c>
      <c r="J1407" t="str">
        <f>_xlfn.XLOOKUP(tbl_Data[[#This Row],[Kundnr]],tbl_Kunder[Kundnr],tbl_Kunder[Kundkategori])</f>
        <v>Livsmedel</v>
      </c>
      <c r="K1407" t="str">
        <f>_xlfn.XLOOKUP(tbl_Data[[#This Row],[Kundnr]],tbl_Kunder[Kundnr],tbl_Kunder[Region])</f>
        <v>Syd</v>
      </c>
      <c r="L1407" t="str">
        <f>_xlfn.XLOOKUP(tbl_Data[[#This Row],[Kundnr]],tbl_Kunder[Kundnr],tbl_Kunder[Kundansvarig])</f>
        <v>Malte Svensson</v>
      </c>
    </row>
    <row r="1408" spans="1:12" x14ac:dyDescent="0.25">
      <c r="A1408" s="1">
        <v>45041</v>
      </c>
      <c r="B1408">
        <v>1002</v>
      </c>
      <c r="C1408" t="s">
        <v>23</v>
      </c>
      <c r="D1408" t="s">
        <v>15</v>
      </c>
      <c r="E1408" t="s">
        <v>8</v>
      </c>
      <c r="F1408">
        <v>12</v>
      </c>
      <c r="G1408" s="2">
        <v>15960</v>
      </c>
      <c r="H1408" s="2">
        <v>6840</v>
      </c>
      <c r="I1408" t="str">
        <f>_xlfn.XLOOKUP(tbl_Data[[#This Row],[Kundnr]],tbl_Kunder[Kundnr],tbl_Kunder[Kundnamn])</f>
        <v>Brellboxy AB</v>
      </c>
      <c r="J1408" t="str">
        <f>_xlfn.XLOOKUP(tbl_Data[[#This Row],[Kundnr]],tbl_Kunder[Kundnr],tbl_Kunder[Kundkategori])</f>
        <v>IT- och telecom</v>
      </c>
      <c r="K1408" t="str">
        <f>_xlfn.XLOOKUP(tbl_Data[[#This Row],[Kundnr]],tbl_Kunder[Kundnr],tbl_Kunder[Region])</f>
        <v>Syd</v>
      </c>
      <c r="L1408" t="str">
        <f>_xlfn.XLOOKUP(tbl_Data[[#This Row],[Kundnr]],tbl_Kunder[Kundnr],tbl_Kunder[Kundansvarig])</f>
        <v>Mac Winson</v>
      </c>
    </row>
    <row r="1409" spans="1:12" x14ac:dyDescent="0.25">
      <c r="A1409" s="1">
        <v>45367</v>
      </c>
      <c r="B1409">
        <v>1008</v>
      </c>
      <c r="C1409" t="s">
        <v>14</v>
      </c>
      <c r="D1409" t="s">
        <v>15</v>
      </c>
      <c r="E1409" t="s">
        <v>17</v>
      </c>
      <c r="F1409">
        <v>20</v>
      </c>
      <c r="G1409" s="2">
        <v>25600</v>
      </c>
      <c r="H1409" s="2">
        <v>10880</v>
      </c>
      <c r="I1409" t="str">
        <f>_xlfn.XLOOKUP(tbl_Data[[#This Row],[Kundnr]],tbl_Kunder[Kundnr],tbl_Kunder[Kundnamn])</f>
        <v>Rödtand AB</v>
      </c>
      <c r="J1409" t="str">
        <f>_xlfn.XLOOKUP(tbl_Data[[#This Row],[Kundnr]],tbl_Kunder[Kundnr],tbl_Kunder[Kundkategori])</f>
        <v>Livsmedel</v>
      </c>
      <c r="K1409" t="str">
        <f>_xlfn.XLOOKUP(tbl_Data[[#This Row],[Kundnr]],tbl_Kunder[Kundnr],tbl_Kunder[Region])</f>
        <v>Väst</v>
      </c>
      <c r="L1409" t="str">
        <f>_xlfn.XLOOKUP(tbl_Data[[#This Row],[Kundnr]],tbl_Kunder[Kundnr],tbl_Kunder[Kundansvarig])</f>
        <v>Malte Svensson</v>
      </c>
    </row>
    <row r="1410" spans="1:12" x14ac:dyDescent="0.25">
      <c r="A1410" s="1">
        <v>45345</v>
      </c>
      <c r="B1410">
        <v>1003</v>
      </c>
      <c r="C1410" t="s">
        <v>21</v>
      </c>
      <c r="D1410" t="s">
        <v>7</v>
      </c>
      <c r="E1410" t="s">
        <v>12</v>
      </c>
      <c r="F1410">
        <v>11</v>
      </c>
      <c r="G1410" s="2">
        <v>12474</v>
      </c>
      <c r="H1410" s="2">
        <v>4906</v>
      </c>
      <c r="I1410" t="str">
        <f>_xlfn.XLOOKUP(tbl_Data[[#This Row],[Kundnr]],tbl_Kunder[Kundnr],tbl_Kunder[Kundnamn])</f>
        <v>Vårdia AB</v>
      </c>
      <c r="J1410" t="str">
        <f>_xlfn.XLOOKUP(tbl_Data[[#This Row],[Kundnr]],tbl_Kunder[Kundnr],tbl_Kunder[Kundkategori])</f>
        <v>Offentligt</v>
      </c>
      <c r="K1410" t="str">
        <f>_xlfn.XLOOKUP(tbl_Data[[#This Row],[Kundnr]],tbl_Kunder[Kundnr],tbl_Kunder[Region])</f>
        <v>Syd</v>
      </c>
      <c r="L1410" t="str">
        <f>_xlfn.XLOOKUP(tbl_Data[[#This Row],[Kundnr]],tbl_Kunder[Kundnr],tbl_Kunder[Kundansvarig])</f>
        <v>Clint Billton</v>
      </c>
    </row>
    <row r="1411" spans="1:12" x14ac:dyDescent="0.25">
      <c r="A1411" s="1">
        <v>45491</v>
      </c>
      <c r="B1411">
        <v>1009</v>
      </c>
      <c r="C1411" t="s">
        <v>21</v>
      </c>
      <c r="D1411" t="s">
        <v>7</v>
      </c>
      <c r="E1411" t="s">
        <v>16</v>
      </c>
      <c r="F1411">
        <v>12</v>
      </c>
      <c r="G1411" s="2">
        <v>12441.599999999999</v>
      </c>
      <c r="H1411" s="2">
        <v>4185.5999999999985</v>
      </c>
      <c r="I1411" t="str">
        <f>_xlfn.XLOOKUP(tbl_Data[[#This Row],[Kundnr]],tbl_Kunder[Kundnr],tbl_Kunder[Kundnamn])</f>
        <v>Bollberga AB</v>
      </c>
      <c r="J1411" t="str">
        <f>_xlfn.XLOOKUP(tbl_Data[[#This Row],[Kundnr]],tbl_Kunder[Kundnr],tbl_Kunder[Kundkategori])</f>
        <v>Tillverkning</v>
      </c>
      <c r="K1411" t="str">
        <f>_xlfn.XLOOKUP(tbl_Data[[#This Row],[Kundnr]],tbl_Kunder[Kundnr],tbl_Kunder[Region])</f>
        <v>Öst</v>
      </c>
      <c r="L1411" t="str">
        <f>_xlfn.XLOOKUP(tbl_Data[[#This Row],[Kundnr]],tbl_Kunder[Kundnr],tbl_Kunder[Kundansvarig])</f>
        <v>Manne Faktursson</v>
      </c>
    </row>
    <row r="1412" spans="1:12" x14ac:dyDescent="0.25">
      <c r="A1412" s="1">
        <v>45441</v>
      </c>
      <c r="B1412">
        <v>1004</v>
      </c>
      <c r="C1412" t="s">
        <v>10</v>
      </c>
      <c r="D1412" t="s">
        <v>7</v>
      </c>
      <c r="E1412" t="s">
        <v>16</v>
      </c>
      <c r="F1412">
        <v>16</v>
      </c>
      <c r="G1412" s="2">
        <v>16896</v>
      </c>
      <c r="H1412" s="2">
        <v>6272</v>
      </c>
      <c r="I1412" t="str">
        <f>_xlfn.XLOOKUP(tbl_Data[[#This Row],[Kundnr]],tbl_Kunder[Kundnr],tbl_Kunder[Kundnamn])</f>
        <v>Mellerix AB</v>
      </c>
      <c r="J1412" t="str">
        <f>_xlfn.XLOOKUP(tbl_Data[[#This Row],[Kundnr]],tbl_Kunder[Kundnr],tbl_Kunder[Kundkategori])</f>
        <v>Tillverkning</v>
      </c>
      <c r="K1412" t="str">
        <f>_xlfn.XLOOKUP(tbl_Data[[#This Row],[Kundnr]],tbl_Kunder[Kundnr],tbl_Kunder[Region])</f>
        <v>Syd</v>
      </c>
      <c r="L1412" t="str">
        <f>_xlfn.XLOOKUP(tbl_Data[[#This Row],[Kundnr]],tbl_Kunder[Kundnr],tbl_Kunder[Kundansvarig])</f>
        <v>Manne Faktursson</v>
      </c>
    </row>
    <row r="1413" spans="1:12" x14ac:dyDescent="0.25">
      <c r="A1413" s="1">
        <v>45351</v>
      </c>
      <c r="B1413">
        <v>1006</v>
      </c>
      <c r="C1413" t="s">
        <v>23</v>
      </c>
      <c r="D1413" t="s">
        <v>15</v>
      </c>
      <c r="E1413" t="s">
        <v>17</v>
      </c>
      <c r="F1413">
        <v>1</v>
      </c>
      <c r="G1413" s="2">
        <v>1260</v>
      </c>
      <c r="H1413" s="2">
        <v>500</v>
      </c>
      <c r="I1413" t="str">
        <f>_xlfn.XLOOKUP(tbl_Data[[#This Row],[Kundnr]],tbl_Kunder[Kundnr],tbl_Kunder[Kundnamn])</f>
        <v>Allcto AB</v>
      </c>
      <c r="J1413" t="str">
        <f>_xlfn.XLOOKUP(tbl_Data[[#This Row],[Kundnr]],tbl_Kunder[Kundnr],tbl_Kunder[Kundkategori])</f>
        <v>Livsmedel</v>
      </c>
      <c r="K1413" t="str">
        <f>_xlfn.XLOOKUP(tbl_Data[[#This Row],[Kundnr]],tbl_Kunder[Kundnr],tbl_Kunder[Region])</f>
        <v>Öst</v>
      </c>
      <c r="L1413" t="str">
        <f>_xlfn.XLOOKUP(tbl_Data[[#This Row],[Kundnr]],tbl_Kunder[Kundnr],tbl_Kunder[Kundansvarig])</f>
        <v>Malte Svensson</v>
      </c>
    </row>
    <row r="1414" spans="1:12" x14ac:dyDescent="0.25">
      <c r="A1414" s="1">
        <v>45540</v>
      </c>
      <c r="B1414">
        <v>1003</v>
      </c>
      <c r="C1414" t="s">
        <v>23</v>
      </c>
      <c r="D1414" t="s">
        <v>15</v>
      </c>
      <c r="E1414" t="s">
        <v>12</v>
      </c>
      <c r="F1414">
        <v>13</v>
      </c>
      <c r="G1414" s="2">
        <v>19110</v>
      </c>
      <c r="H1414" s="2">
        <v>9230</v>
      </c>
      <c r="I1414" t="str">
        <f>_xlfn.XLOOKUP(tbl_Data[[#This Row],[Kundnr]],tbl_Kunder[Kundnr],tbl_Kunder[Kundnamn])</f>
        <v>Vårdia AB</v>
      </c>
      <c r="J1414" t="str">
        <f>_xlfn.XLOOKUP(tbl_Data[[#This Row],[Kundnr]],tbl_Kunder[Kundnr],tbl_Kunder[Kundkategori])</f>
        <v>Offentligt</v>
      </c>
      <c r="K1414" t="str">
        <f>_xlfn.XLOOKUP(tbl_Data[[#This Row],[Kundnr]],tbl_Kunder[Kundnr],tbl_Kunder[Region])</f>
        <v>Syd</v>
      </c>
      <c r="L1414" t="str">
        <f>_xlfn.XLOOKUP(tbl_Data[[#This Row],[Kundnr]],tbl_Kunder[Kundnr],tbl_Kunder[Kundansvarig])</f>
        <v>Clint Billton</v>
      </c>
    </row>
    <row r="1415" spans="1:12" x14ac:dyDescent="0.25">
      <c r="A1415" s="1">
        <v>45111</v>
      </c>
      <c r="B1415">
        <v>1002</v>
      </c>
      <c r="C1415" t="s">
        <v>19</v>
      </c>
      <c r="D1415" t="s">
        <v>7</v>
      </c>
      <c r="E1415" t="s">
        <v>8</v>
      </c>
      <c r="F1415">
        <v>20</v>
      </c>
      <c r="G1415" s="2">
        <v>22040</v>
      </c>
      <c r="H1415" s="2">
        <v>8440</v>
      </c>
      <c r="I1415" t="str">
        <f>_xlfn.XLOOKUP(tbl_Data[[#This Row],[Kundnr]],tbl_Kunder[Kundnr],tbl_Kunder[Kundnamn])</f>
        <v>Brellboxy AB</v>
      </c>
      <c r="J1415" t="str">
        <f>_xlfn.XLOOKUP(tbl_Data[[#This Row],[Kundnr]],tbl_Kunder[Kundnr],tbl_Kunder[Kundkategori])</f>
        <v>IT- och telecom</v>
      </c>
      <c r="K1415" t="str">
        <f>_xlfn.XLOOKUP(tbl_Data[[#This Row],[Kundnr]],tbl_Kunder[Kundnr],tbl_Kunder[Region])</f>
        <v>Syd</v>
      </c>
      <c r="L1415" t="str">
        <f>_xlfn.XLOOKUP(tbl_Data[[#This Row],[Kundnr]],tbl_Kunder[Kundnr],tbl_Kunder[Kundansvarig])</f>
        <v>Mac Winson</v>
      </c>
    </row>
    <row r="1416" spans="1:12" x14ac:dyDescent="0.25">
      <c r="A1416" s="1">
        <v>45337</v>
      </c>
      <c r="B1416">
        <v>1011</v>
      </c>
      <c r="C1416" t="s">
        <v>21</v>
      </c>
      <c r="D1416" t="s">
        <v>7</v>
      </c>
      <c r="E1416" t="s">
        <v>12</v>
      </c>
      <c r="F1416">
        <v>10</v>
      </c>
      <c r="G1416" s="2">
        <v>10692</v>
      </c>
      <c r="H1416" s="2">
        <v>3812</v>
      </c>
      <c r="I1416" t="str">
        <f>_xlfn.XLOOKUP(tbl_Data[[#This Row],[Kundnr]],tbl_Kunder[Kundnr],tbl_Kunder[Kundnamn])</f>
        <v>Skolia AB</v>
      </c>
      <c r="J1416" t="str">
        <f>_xlfn.XLOOKUP(tbl_Data[[#This Row],[Kundnr]],tbl_Kunder[Kundnr],tbl_Kunder[Kundkategori])</f>
        <v>Offentligt</v>
      </c>
      <c r="K1416" t="str">
        <f>_xlfn.XLOOKUP(tbl_Data[[#This Row],[Kundnr]],tbl_Kunder[Kundnr],tbl_Kunder[Region])</f>
        <v>Öst</v>
      </c>
      <c r="L1416" t="str">
        <f>_xlfn.XLOOKUP(tbl_Data[[#This Row],[Kundnr]],tbl_Kunder[Kundnr],tbl_Kunder[Kundansvarig])</f>
        <v>Clint Billton</v>
      </c>
    </row>
    <row r="1417" spans="1:12" x14ac:dyDescent="0.25">
      <c r="A1417" s="1">
        <v>45244</v>
      </c>
      <c r="B1417">
        <v>1002</v>
      </c>
      <c r="C1417" t="s">
        <v>10</v>
      </c>
      <c r="D1417" t="s">
        <v>7</v>
      </c>
      <c r="E1417" t="s">
        <v>8</v>
      </c>
      <c r="F1417">
        <v>19</v>
      </c>
      <c r="G1417" s="2">
        <v>17328</v>
      </c>
      <c r="H1417" s="2">
        <v>4712</v>
      </c>
      <c r="I1417" t="str">
        <f>_xlfn.XLOOKUP(tbl_Data[[#This Row],[Kundnr]],tbl_Kunder[Kundnr],tbl_Kunder[Kundnamn])</f>
        <v>Brellboxy AB</v>
      </c>
      <c r="J1417" t="str">
        <f>_xlfn.XLOOKUP(tbl_Data[[#This Row],[Kundnr]],tbl_Kunder[Kundnr],tbl_Kunder[Kundkategori])</f>
        <v>IT- och telecom</v>
      </c>
      <c r="K1417" t="str">
        <f>_xlfn.XLOOKUP(tbl_Data[[#This Row],[Kundnr]],tbl_Kunder[Kundnr],tbl_Kunder[Region])</f>
        <v>Syd</v>
      </c>
      <c r="L1417" t="str">
        <f>_xlfn.XLOOKUP(tbl_Data[[#This Row],[Kundnr]],tbl_Kunder[Kundnr],tbl_Kunder[Kundansvarig])</f>
        <v>Mac Winson</v>
      </c>
    </row>
    <row r="1418" spans="1:12" x14ac:dyDescent="0.25">
      <c r="A1418" s="1">
        <v>45558</v>
      </c>
      <c r="B1418">
        <v>1009</v>
      </c>
      <c r="C1418" t="s">
        <v>19</v>
      </c>
      <c r="D1418" t="s">
        <v>7</v>
      </c>
      <c r="E1418" t="s">
        <v>16</v>
      </c>
      <c r="F1418">
        <v>22</v>
      </c>
      <c r="G1418" s="2">
        <v>24499.199999999997</v>
      </c>
      <c r="H1418" s="2">
        <v>9539.1999999999971</v>
      </c>
      <c r="I1418" t="str">
        <f>_xlfn.XLOOKUP(tbl_Data[[#This Row],[Kundnr]],tbl_Kunder[Kundnr],tbl_Kunder[Kundnamn])</f>
        <v>Bollberga AB</v>
      </c>
      <c r="J1418" t="str">
        <f>_xlfn.XLOOKUP(tbl_Data[[#This Row],[Kundnr]],tbl_Kunder[Kundnr],tbl_Kunder[Kundkategori])</f>
        <v>Tillverkning</v>
      </c>
      <c r="K1418" t="str">
        <f>_xlfn.XLOOKUP(tbl_Data[[#This Row],[Kundnr]],tbl_Kunder[Kundnr],tbl_Kunder[Region])</f>
        <v>Öst</v>
      </c>
      <c r="L1418" t="str">
        <f>_xlfn.XLOOKUP(tbl_Data[[#This Row],[Kundnr]],tbl_Kunder[Kundnr],tbl_Kunder[Kundansvarig])</f>
        <v>Manne Faktursson</v>
      </c>
    </row>
    <row r="1419" spans="1:12" x14ac:dyDescent="0.25">
      <c r="A1419" s="1">
        <v>45211</v>
      </c>
      <c r="B1419">
        <v>1009</v>
      </c>
      <c r="C1419" t="s">
        <v>14</v>
      </c>
      <c r="D1419" t="s">
        <v>15</v>
      </c>
      <c r="E1419" t="s">
        <v>16</v>
      </c>
      <c r="F1419">
        <v>13</v>
      </c>
      <c r="G1419" s="2">
        <v>15974.4</v>
      </c>
      <c r="H1419" s="2">
        <v>6406.4</v>
      </c>
      <c r="I1419" t="str">
        <f>_xlfn.XLOOKUP(tbl_Data[[#This Row],[Kundnr]],tbl_Kunder[Kundnr],tbl_Kunder[Kundnamn])</f>
        <v>Bollberga AB</v>
      </c>
      <c r="J1419" t="str">
        <f>_xlfn.XLOOKUP(tbl_Data[[#This Row],[Kundnr]],tbl_Kunder[Kundnr],tbl_Kunder[Kundkategori])</f>
        <v>Tillverkning</v>
      </c>
      <c r="K1419" t="str">
        <f>_xlfn.XLOOKUP(tbl_Data[[#This Row],[Kundnr]],tbl_Kunder[Kundnr],tbl_Kunder[Region])</f>
        <v>Öst</v>
      </c>
      <c r="L1419" t="str">
        <f>_xlfn.XLOOKUP(tbl_Data[[#This Row],[Kundnr]],tbl_Kunder[Kundnr],tbl_Kunder[Kundansvarig])</f>
        <v>Manne Faktursson</v>
      </c>
    </row>
    <row r="1420" spans="1:12" x14ac:dyDescent="0.25">
      <c r="A1420" s="1">
        <v>45449</v>
      </c>
      <c r="B1420">
        <v>1001</v>
      </c>
      <c r="C1420" t="s">
        <v>21</v>
      </c>
      <c r="D1420" t="s">
        <v>7</v>
      </c>
      <c r="E1420" t="s">
        <v>8</v>
      </c>
      <c r="F1420">
        <v>26</v>
      </c>
      <c r="G1420" s="2">
        <v>29764.799999999999</v>
      </c>
      <c r="H1420" s="2">
        <v>11876.8</v>
      </c>
      <c r="I1420" t="str">
        <f>_xlfn.XLOOKUP(tbl_Data[[#This Row],[Kundnr]],tbl_Kunder[Kundnr],tbl_Kunder[Kundnamn])</f>
        <v>Telefonera Mera AB</v>
      </c>
      <c r="J1420" t="str">
        <f>_xlfn.XLOOKUP(tbl_Data[[#This Row],[Kundnr]],tbl_Kunder[Kundnr],tbl_Kunder[Kundkategori])</f>
        <v>IT- och telecom</v>
      </c>
      <c r="K1420" t="str">
        <f>_xlfn.XLOOKUP(tbl_Data[[#This Row],[Kundnr]],tbl_Kunder[Kundnr],tbl_Kunder[Region])</f>
        <v>Väst</v>
      </c>
      <c r="L1420" t="str">
        <f>_xlfn.XLOOKUP(tbl_Data[[#This Row],[Kundnr]],tbl_Kunder[Kundnr],tbl_Kunder[Kundansvarig])</f>
        <v>Mac Winson</v>
      </c>
    </row>
    <row r="1421" spans="1:12" x14ac:dyDescent="0.25">
      <c r="A1421" s="1">
        <v>45596</v>
      </c>
      <c r="B1421">
        <v>1010</v>
      </c>
      <c r="C1421" t="s">
        <v>19</v>
      </c>
      <c r="D1421" t="s">
        <v>7</v>
      </c>
      <c r="E1421" t="s">
        <v>17</v>
      </c>
      <c r="F1421">
        <v>17</v>
      </c>
      <c r="G1421" s="2">
        <v>15578.800000000001</v>
      </c>
      <c r="H1421" s="2">
        <v>4018.8000000000011</v>
      </c>
      <c r="I1421" t="str">
        <f>_xlfn.XLOOKUP(tbl_Data[[#This Row],[Kundnr]],tbl_Kunder[Kundnr],tbl_Kunder[Kundnamn])</f>
        <v>Trollerilådan AB</v>
      </c>
      <c r="J1421" t="str">
        <f>_xlfn.XLOOKUP(tbl_Data[[#This Row],[Kundnr]],tbl_Kunder[Kundnr],tbl_Kunder[Kundkategori])</f>
        <v>Livsmedel</v>
      </c>
      <c r="K1421" t="str">
        <f>_xlfn.XLOOKUP(tbl_Data[[#This Row],[Kundnr]],tbl_Kunder[Kundnr],tbl_Kunder[Region])</f>
        <v>Syd</v>
      </c>
      <c r="L1421" t="str">
        <f>_xlfn.XLOOKUP(tbl_Data[[#This Row],[Kundnr]],tbl_Kunder[Kundnr],tbl_Kunder[Kundansvarig])</f>
        <v>Malte Svensson</v>
      </c>
    </row>
    <row r="1422" spans="1:12" x14ac:dyDescent="0.25">
      <c r="A1422" s="1">
        <v>45548</v>
      </c>
      <c r="B1422">
        <v>1005</v>
      </c>
      <c r="C1422" t="s">
        <v>20</v>
      </c>
      <c r="D1422" t="s">
        <v>15</v>
      </c>
      <c r="E1422" t="s">
        <v>8</v>
      </c>
      <c r="F1422">
        <v>3</v>
      </c>
      <c r="G1422" s="2">
        <v>4820.3999999999996</v>
      </c>
      <c r="H1422" s="2">
        <v>2276.3999999999996</v>
      </c>
      <c r="I1422" t="str">
        <f>_xlfn.XLOOKUP(tbl_Data[[#This Row],[Kundnr]],tbl_Kunder[Kundnr],tbl_Kunder[Kundnamn])</f>
        <v>Prefolkia AB</v>
      </c>
      <c r="J1422" t="str">
        <f>_xlfn.XLOOKUP(tbl_Data[[#This Row],[Kundnr]],tbl_Kunder[Kundnr],tbl_Kunder[Kundkategori])</f>
        <v>IT- och telecom</v>
      </c>
      <c r="K1422" t="str">
        <f>_xlfn.XLOOKUP(tbl_Data[[#This Row],[Kundnr]],tbl_Kunder[Kundnr],tbl_Kunder[Region])</f>
        <v>Öst</v>
      </c>
      <c r="L1422" t="str">
        <f>_xlfn.XLOOKUP(tbl_Data[[#This Row],[Kundnr]],tbl_Kunder[Kundnr],tbl_Kunder[Kundansvarig])</f>
        <v>Mac Winson</v>
      </c>
    </row>
    <row r="1423" spans="1:12" x14ac:dyDescent="0.25">
      <c r="A1423" s="1">
        <v>45138</v>
      </c>
      <c r="B1423">
        <v>1010</v>
      </c>
      <c r="C1423" t="s">
        <v>21</v>
      </c>
      <c r="D1423" t="s">
        <v>7</v>
      </c>
      <c r="E1423" t="s">
        <v>17</v>
      </c>
      <c r="F1423">
        <v>1</v>
      </c>
      <c r="G1423" s="2">
        <v>853.2</v>
      </c>
      <c r="H1423" s="2">
        <v>165.20000000000005</v>
      </c>
      <c r="I1423" t="str">
        <f>_xlfn.XLOOKUP(tbl_Data[[#This Row],[Kundnr]],tbl_Kunder[Kundnr],tbl_Kunder[Kundnamn])</f>
        <v>Trollerilådan AB</v>
      </c>
      <c r="J1423" t="str">
        <f>_xlfn.XLOOKUP(tbl_Data[[#This Row],[Kundnr]],tbl_Kunder[Kundnr],tbl_Kunder[Kundkategori])</f>
        <v>Livsmedel</v>
      </c>
      <c r="K1423" t="str">
        <f>_xlfn.XLOOKUP(tbl_Data[[#This Row],[Kundnr]],tbl_Kunder[Kundnr],tbl_Kunder[Region])</f>
        <v>Syd</v>
      </c>
      <c r="L1423" t="str">
        <f>_xlfn.XLOOKUP(tbl_Data[[#This Row],[Kundnr]],tbl_Kunder[Kundnr],tbl_Kunder[Kundansvarig])</f>
        <v>Malte Svensson</v>
      </c>
    </row>
    <row r="1424" spans="1:12" x14ac:dyDescent="0.25">
      <c r="A1424" s="1">
        <v>45639</v>
      </c>
      <c r="B1424">
        <v>1010</v>
      </c>
      <c r="C1424" t="s">
        <v>10</v>
      </c>
      <c r="D1424" t="s">
        <v>7</v>
      </c>
      <c r="E1424" t="s">
        <v>17</v>
      </c>
      <c r="F1424">
        <v>7</v>
      </c>
      <c r="G1424" s="2">
        <v>5308.8000000000011</v>
      </c>
      <c r="H1424" s="2">
        <v>660.80000000000109</v>
      </c>
      <c r="I1424" t="str">
        <f>_xlfn.XLOOKUP(tbl_Data[[#This Row],[Kundnr]],tbl_Kunder[Kundnr],tbl_Kunder[Kundnamn])</f>
        <v>Trollerilådan AB</v>
      </c>
      <c r="J1424" t="str">
        <f>_xlfn.XLOOKUP(tbl_Data[[#This Row],[Kundnr]],tbl_Kunder[Kundnr],tbl_Kunder[Kundkategori])</f>
        <v>Livsmedel</v>
      </c>
      <c r="K1424" t="str">
        <f>_xlfn.XLOOKUP(tbl_Data[[#This Row],[Kundnr]],tbl_Kunder[Kundnr],tbl_Kunder[Region])</f>
        <v>Syd</v>
      </c>
      <c r="L1424" t="str">
        <f>_xlfn.XLOOKUP(tbl_Data[[#This Row],[Kundnr]],tbl_Kunder[Kundnr],tbl_Kunder[Kundansvarig])</f>
        <v>Malte Svensson</v>
      </c>
    </row>
    <row r="1425" spans="1:12" x14ac:dyDescent="0.25">
      <c r="A1425" s="1">
        <v>45577</v>
      </c>
      <c r="B1425">
        <v>1007</v>
      </c>
      <c r="C1425" t="s">
        <v>6</v>
      </c>
      <c r="D1425" t="s">
        <v>7</v>
      </c>
      <c r="E1425" t="s">
        <v>16</v>
      </c>
      <c r="F1425">
        <v>12</v>
      </c>
      <c r="G1425" s="2">
        <v>12648</v>
      </c>
      <c r="H1425" s="2">
        <v>5448</v>
      </c>
      <c r="I1425" t="str">
        <f>_xlfn.XLOOKUP(tbl_Data[[#This Row],[Kundnr]],tbl_Kunder[Kundnr],tbl_Kunder[Kundnamn])</f>
        <v>Rellaxion AB</v>
      </c>
      <c r="J1425" t="str">
        <f>_xlfn.XLOOKUP(tbl_Data[[#This Row],[Kundnr]],tbl_Kunder[Kundnr],tbl_Kunder[Kundkategori])</f>
        <v>Tillverkning</v>
      </c>
      <c r="K1425" t="str">
        <f>_xlfn.XLOOKUP(tbl_Data[[#This Row],[Kundnr]],tbl_Kunder[Kundnr],tbl_Kunder[Region])</f>
        <v>Väst</v>
      </c>
      <c r="L1425" t="str">
        <f>_xlfn.XLOOKUP(tbl_Data[[#This Row],[Kundnr]],tbl_Kunder[Kundnr],tbl_Kunder[Kundansvarig])</f>
        <v>Manne Faktursson</v>
      </c>
    </row>
    <row r="1426" spans="1:12" x14ac:dyDescent="0.25">
      <c r="A1426" s="1">
        <v>45050</v>
      </c>
      <c r="B1426">
        <v>1006</v>
      </c>
      <c r="C1426" t="s">
        <v>21</v>
      </c>
      <c r="D1426" t="s">
        <v>7</v>
      </c>
      <c r="E1426" t="s">
        <v>17</v>
      </c>
      <c r="F1426">
        <v>10</v>
      </c>
      <c r="G1426" s="2">
        <v>9720</v>
      </c>
      <c r="H1426" s="2">
        <v>2840</v>
      </c>
      <c r="I1426" t="str">
        <f>_xlfn.XLOOKUP(tbl_Data[[#This Row],[Kundnr]],tbl_Kunder[Kundnr],tbl_Kunder[Kundnamn])</f>
        <v>Allcto AB</v>
      </c>
      <c r="J1426" t="str">
        <f>_xlfn.XLOOKUP(tbl_Data[[#This Row],[Kundnr]],tbl_Kunder[Kundnr],tbl_Kunder[Kundkategori])</f>
        <v>Livsmedel</v>
      </c>
      <c r="K1426" t="str">
        <f>_xlfn.XLOOKUP(tbl_Data[[#This Row],[Kundnr]],tbl_Kunder[Kundnr],tbl_Kunder[Region])</f>
        <v>Öst</v>
      </c>
      <c r="L1426" t="str">
        <f>_xlfn.XLOOKUP(tbl_Data[[#This Row],[Kundnr]],tbl_Kunder[Kundnr],tbl_Kunder[Kundansvarig])</f>
        <v>Malte Svensson</v>
      </c>
    </row>
    <row r="1427" spans="1:12" x14ac:dyDescent="0.25">
      <c r="A1427" s="1">
        <v>45206</v>
      </c>
      <c r="B1427">
        <v>1010</v>
      </c>
      <c r="C1427" t="s">
        <v>23</v>
      </c>
      <c r="D1427" t="s">
        <v>15</v>
      </c>
      <c r="E1427" t="s">
        <v>17</v>
      </c>
      <c r="F1427">
        <v>17</v>
      </c>
      <c r="G1427" s="2">
        <v>18802</v>
      </c>
      <c r="H1427" s="2">
        <v>5882</v>
      </c>
      <c r="I1427" t="str">
        <f>_xlfn.XLOOKUP(tbl_Data[[#This Row],[Kundnr]],tbl_Kunder[Kundnr],tbl_Kunder[Kundnamn])</f>
        <v>Trollerilådan AB</v>
      </c>
      <c r="J1427" t="str">
        <f>_xlfn.XLOOKUP(tbl_Data[[#This Row],[Kundnr]],tbl_Kunder[Kundnr],tbl_Kunder[Kundkategori])</f>
        <v>Livsmedel</v>
      </c>
      <c r="K1427" t="str">
        <f>_xlfn.XLOOKUP(tbl_Data[[#This Row],[Kundnr]],tbl_Kunder[Kundnr],tbl_Kunder[Region])</f>
        <v>Syd</v>
      </c>
      <c r="L1427" t="str">
        <f>_xlfn.XLOOKUP(tbl_Data[[#This Row],[Kundnr]],tbl_Kunder[Kundnr],tbl_Kunder[Kundansvarig])</f>
        <v>Malte Svensson</v>
      </c>
    </row>
    <row r="1428" spans="1:12" x14ac:dyDescent="0.25">
      <c r="A1428" s="1">
        <v>45166</v>
      </c>
      <c r="B1428">
        <v>1001</v>
      </c>
      <c r="C1428" t="s">
        <v>21</v>
      </c>
      <c r="D1428" t="s">
        <v>7</v>
      </c>
      <c r="E1428" t="s">
        <v>8</v>
      </c>
      <c r="F1428">
        <v>12</v>
      </c>
      <c r="G1428" s="2">
        <v>13737.599999999999</v>
      </c>
      <c r="H1428" s="2">
        <v>5481.5999999999985</v>
      </c>
      <c r="I1428" t="str">
        <f>_xlfn.XLOOKUP(tbl_Data[[#This Row],[Kundnr]],tbl_Kunder[Kundnr],tbl_Kunder[Kundnamn])</f>
        <v>Telefonera Mera AB</v>
      </c>
      <c r="J1428" t="str">
        <f>_xlfn.XLOOKUP(tbl_Data[[#This Row],[Kundnr]],tbl_Kunder[Kundnr],tbl_Kunder[Kundkategori])</f>
        <v>IT- och telecom</v>
      </c>
      <c r="K1428" t="str">
        <f>_xlfn.XLOOKUP(tbl_Data[[#This Row],[Kundnr]],tbl_Kunder[Kundnr],tbl_Kunder[Region])</f>
        <v>Väst</v>
      </c>
      <c r="L1428" t="str">
        <f>_xlfn.XLOOKUP(tbl_Data[[#This Row],[Kundnr]],tbl_Kunder[Kundnr],tbl_Kunder[Kundansvarig])</f>
        <v>Mac Winson</v>
      </c>
    </row>
    <row r="1429" spans="1:12" x14ac:dyDescent="0.25">
      <c r="A1429" s="1">
        <v>45147</v>
      </c>
      <c r="B1429">
        <v>1001</v>
      </c>
      <c r="C1429" t="s">
        <v>21</v>
      </c>
      <c r="D1429" t="s">
        <v>7</v>
      </c>
      <c r="E1429" t="s">
        <v>8</v>
      </c>
      <c r="F1429">
        <v>1</v>
      </c>
      <c r="G1429" s="2">
        <v>1144.8</v>
      </c>
      <c r="H1429" s="2">
        <v>456.79999999999995</v>
      </c>
      <c r="I1429" t="str">
        <f>_xlfn.XLOOKUP(tbl_Data[[#This Row],[Kundnr]],tbl_Kunder[Kundnr],tbl_Kunder[Kundnamn])</f>
        <v>Telefonera Mera AB</v>
      </c>
      <c r="J1429" t="str">
        <f>_xlfn.XLOOKUP(tbl_Data[[#This Row],[Kundnr]],tbl_Kunder[Kundnr],tbl_Kunder[Kundkategori])</f>
        <v>IT- och telecom</v>
      </c>
      <c r="K1429" t="str">
        <f>_xlfn.XLOOKUP(tbl_Data[[#This Row],[Kundnr]],tbl_Kunder[Kundnr],tbl_Kunder[Region])</f>
        <v>Väst</v>
      </c>
      <c r="L1429" t="str">
        <f>_xlfn.XLOOKUP(tbl_Data[[#This Row],[Kundnr]],tbl_Kunder[Kundnr],tbl_Kunder[Kundansvarig])</f>
        <v>Mac Winson</v>
      </c>
    </row>
    <row r="1430" spans="1:12" x14ac:dyDescent="0.25">
      <c r="A1430" s="1">
        <v>45271</v>
      </c>
      <c r="B1430">
        <v>1003</v>
      </c>
      <c r="C1430" t="s">
        <v>21</v>
      </c>
      <c r="D1430" t="s">
        <v>7</v>
      </c>
      <c r="E1430" t="s">
        <v>12</v>
      </c>
      <c r="F1430">
        <v>2</v>
      </c>
      <c r="G1430" s="2">
        <v>2268</v>
      </c>
      <c r="H1430" s="2">
        <v>892</v>
      </c>
      <c r="I1430" t="str">
        <f>_xlfn.XLOOKUP(tbl_Data[[#This Row],[Kundnr]],tbl_Kunder[Kundnr],tbl_Kunder[Kundnamn])</f>
        <v>Vårdia AB</v>
      </c>
      <c r="J1430" t="str">
        <f>_xlfn.XLOOKUP(tbl_Data[[#This Row],[Kundnr]],tbl_Kunder[Kundnr],tbl_Kunder[Kundkategori])</f>
        <v>Offentligt</v>
      </c>
      <c r="K1430" t="str">
        <f>_xlfn.XLOOKUP(tbl_Data[[#This Row],[Kundnr]],tbl_Kunder[Kundnr],tbl_Kunder[Region])</f>
        <v>Syd</v>
      </c>
      <c r="L1430" t="str">
        <f>_xlfn.XLOOKUP(tbl_Data[[#This Row],[Kundnr]],tbl_Kunder[Kundnr],tbl_Kunder[Kundansvarig])</f>
        <v>Clint Billton</v>
      </c>
    </row>
    <row r="1431" spans="1:12" x14ac:dyDescent="0.25">
      <c r="A1431" s="1">
        <v>45404</v>
      </c>
      <c r="B1431">
        <v>1008</v>
      </c>
      <c r="C1431" t="s">
        <v>10</v>
      </c>
      <c r="D1431" t="s">
        <v>7</v>
      </c>
      <c r="E1431" t="s">
        <v>17</v>
      </c>
      <c r="F1431">
        <v>5</v>
      </c>
      <c r="G1431" s="2">
        <v>4800</v>
      </c>
      <c r="H1431" s="2">
        <v>1480</v>
      </c>
      <c r="I1431" t="str">
        <f>_xlfn.XLOOKUP(tbl_Data[[#This Row],[Kundnr]],tbl_Kunder[Kundnr],tbl_Kunder[Kundnamn])</f>
        <v>Rödtand AB</v>
      </c>
      <c r="J1431" t="str">
        <f>_xlfn.XLOOKUP(tbl_Data[[#This Row],[Kundnr]],tbl_Kunder[Kundnr],tbl_Kunder[Kundkategori])</f>
        <v>Livsmedel</v>
      </c>
      <c r="K1431" t="str">
        <f>_xlfn.XLOOKUP(tbl_Data[[#This Row],[Kundnr]],tbl_Kunder[Kundnr],tbl_Kunder[Region])</f>
        <v>Väst</v>
      </c>
      <c r="L1431" t="str">
        <f>_xlfn.XLOOKUP(tbl_Data[[#This Row],[Kundnr]],tbl_Kunder[Kundnr],tbl_Kunder[Kundansvarig])</f>
        <v>Malte Svensson</v>
      </c>
    </row>
    <row r="1432" spans="1:12" x14ac:dyDescent="0.25">
      <c r="A1432" s="1">
        <v>45596</v>
      </c>
      <c r="B1432">
        <v>1003</v>
      </c>
      <c r="C1432" t="s">
        <v>14</v>
      </c>
      <c r="D1432" t="s">
        <v>15</v>
      </c>
      <c r="E1432" t="s">
        <v>12</v>
      </c>
      <c r="F1432">
        <v>8</v>
      </c>
      <c r="G1432" s="2">
        <v>10752</v>
      </c>
      <c r="H1432" s="2">
        <v>4864</v>
      </c>
      <c r="I1432" t="str">
        <f>_xlfn.XLOOKUP(tbl_Data[[#This Row],[Kundnr]],tbl_Kunder[Kundnr],tbl_Kunder[Kundnamn])</f>
        <v>Vårdia AB</v>
      </c>
      <c r="J1432" t="str">
        <f>_xlfn.XLOOKUP(tbl_Data[[#This Row],[Kundnr]],tbl_Kunder[Kundnr],tbl_Kunder[Kundkategori])</f>
        <v>Offentligt</v>
      </c>
      <c r="K1432" t="str">
        <f>_xlfn.XLOOKUP(tbl_Data[[#This Row],[Kundnr]],tbl_Kunder[Kundnr],tbl_Kunder[Region])</f>
        <v>Syd</v>
      </c>
      <c r="L1432" t="str">
        <f>_xlfn.XLOOKUP(tbl_Data[[#This Row],[Kundnr]],tbl_Kunder[Kundnr],tbl_Kunder[Kundansvarig])</f>
        <v>Clint Billton</v>
      </c>
    </row>
    <row r="1433" spans="1:12" x14ac:dyDescent="0.25">
      <c r="A1433" s="1">
        <v>45245</v>
      </c>
      <c r="B1433">
        <v>1006</v>
      </c>
      <c r="C1433" t="s">
        <v>10</v>
      </c>
      <c r="D1433" t="s">
        <v>7</v>
      </c>
      <c r="E1433" t="s">
        <v>17</v>
      </c>
      <c r="F1433">
        <v>28</v>
      </c>
      <c r="G1433" s="2">
        <v>24192</v>
      </c>
      <c r="H1433" s="2">
        <v>5600</v>
      </c>
      <c r="I1433" t="str">
        <f>_xlfn.XLOOKUP(tbl_Data[[#This Row],[Kundnr]],tbl_Kunder[Kundnr],tbl_Kunder[Kundnamn])</f>
        <v>Allcto AB</v>
      </c>
      <c r="J1433" t="str">
        <f>_xlfn.XLOOKUP(tbl_Data[[#This Row],[Kundnr]],tbl_Kunder[Kundnr],tbl_Kunder[Kundkategori])</f>
        <v>Livsmedel</v>
      </c>
      <c r="K1433" t="str">
        <f>_xlfn.XLOOKUP(tbl_Data[[#This Row],[Kundnr]],tbl_Kunder[Kundnr],tbl_Kunder[Region])</f>
        <v>Öst</v>
      </c>
      <c r="L1433" t="str">
        <f>_xlfn.XLOOKUP(tbl_Data[[#This Row],[Kundnr]],tbl_Kunder[Kundnr],tbl_Kunder[Kundansvarig])</f>
        <v>Malte Svensson</v>
      </c>
    </row>
    <row r="1434" spans="1:12" x14ac:dyDescent="0.25">
      <c r="A1434" s="1">
        <v>45480</v>
      </c>
      <c r="B1434">
        <v>1003</v>
      </c>
      <c r="C1434" t="s">
        <v>6</v>
      </c>
      <c r="D1434" t="s">
        <v>7</v>
      </c>
      <c r="E1434" t="s">
        <v>12</v>
      </c>
      <c r="F1434">
        <v>10</v>
      </c>
      <c r="G1434" s="2">
        <v>13020</v>
      </c>
      <c r="H1434" s="2">
        <v>7020</v>
      </c>
      <c r="I1434" t="str">
        <f>_xlfn.XLOOKUP(tbl_Data[[#This Row],[Kundnr]],tbl_Kunder[Kundnr],tbl_Kunder[Kundnamn])</f>
        <v>Vårdia AB</v>
      </c>
      <c r="J1434" t="str">
        <f>_xlfn.XLOOKUP(tbl_Data[[#This Row],[Kundnr]],tbl_Kunder[Kundnr],tbl_Kunder[Kundkategori])</f>
        <v>Offentligt</v>
      </c>
      <c r="K1434" t="str">
        <f>_xlfn.XLOOKUP(tbl_Data[[#This Row],[Kundnr]],tbl_Kunder[Kundnr],tbl_Kunder[Region])</f>
        <v>Syd</v>
      </c>
      <c r="L1434" t="str">
        <f>_xlfn.XLOOKUP(tbl_Data[[#This Row],[Kundnr]],tbl_Kunder[Kundnr],tbl_Kunder[Kundansvarig])</f>
        <v>Clint Billton</v>
      </c>
    </row>
    <row r="1435" spans="1:12" x14ac:dyDescent="0.25">
      <c r="A1435" s="1">
        <v>45085</v>
      </c>
      <c r="B1435">
        <v>1002</v>
      </c>
      <c r="C1435" t="s">
        <v>21</v>
      </c>
      <c r="D1435" t="s">
        <v>7</v>
      </c>
      <c r="E1435" t="s">
        <v>8</v>
      </c>
      <c r="F1435">
        <v>11</v>
      </c>
      <c r="G1435" s="2">
        <v>11286</v>
      </c>
      <c r="H1435" s="2">
        <v>3718</v>
      </c>
      <c r="I1435" t="str">
        <f>_xlfn.XLOOKUP(tbl_Data[[#This Row],[Kundnr]],tbl_Kunder[Kundnr],tbl_Kunder[Kundnamn])</f>
        <v>Brellboxy AB</v>
      </c>
      <c r="J1435" t="str">
        <f>_xlfn.XLOOKUP(tbl_Data[[#This Row],[Kundnr]],tbl_Kunder[Kundnr],tbl_Kunder[Kundkategori])</f>
        <v>IT- och telecom</v>
      </c>
      <c r="K1435" t="str">
        <f>_xlfn.XLOOKUP(tbl_Data[[#This Row],[Kundnr]],tbl_Kunder[Kundnr],tbl_Kunder[Region])</f>
        <v>Syd</v>
      </c>
      <c r="L1435" t="str">
        <f>_xlfn.XLOOKUP(tbl_Data[[#This Row],[Kundnr]],tbl_Kunder[Kundnr],tbl_Kunder[Kundansvarig])</f>
        <v>Mac Winson</v>
      </c>
    </row>
    <row r="1436" spans="1:12" x14ac:dyDescent="0.25">
      <c r="A1436" s="1">
        <v>45511</v>
      </c>
      <c r="B1436">
        <v>1002</v>
      </c>
      <c r="C1436" t="s">
        <v>20</v>
      </c>
      <c r="D1436" t="s">
        <v>15</v>
      </c>
      <c r="E1436" t="s">
        <v>8</v>
      </c>
      <c r="F1436">
        <v>10</v>
      </c>
      <c r="G1436" s="2">
        <v>14820</v>
      </c>
      <c r="H1436" s="2">
        <v>6340</v>
      </c>
      <c r="I1436" t="str">
        <f>_xlfn.XLOOKUP(tbl_Data[[#This Row],[Kundnr]],tbl_Kunder[Kundnr],tbl_Kunder[Kundnamn])</f>
        <v>Brellboxy AB</v>
      </c>
      <c r="J1436" t="str">
        <f>_xlfn.XLOOKUP(tbl_Data[[#This Row],[Kundnr]],tbl_Kunder[Kundnr],tbl_Kunder[Kundkategori])</f>
        <v>IT- och telecom</v>
      </c>
      <c r="K1436" t="str">
        <f>_xlfn.XLOOKUP(tbl_Data[[#This Row],[Kundnr]],tbl_Kunder[Kundnr],tbl_Kunder[Region])</f>
        <v>Syd</v>
      </c>
      <c r="L1436" t="str">
        <f>_xlfn.XLOOKUP(tbl_Data[[#This Row],[Kundnr]],tbl_Kunder[Kundnr],tbl_Kunder[Kundansvarig])</f>
        <v>Mac Winson</v>
      </c>
    </row>
    <row r="1437" spans="1:12" x14ac:dyDescent="0.25">
      <c r="A1437" s="1">
        <v>45092</v>
      </c>
      <c r="B1437">
        <v>1008</v>
      </c>
      <c r="C1437" t="s">
        <v>21</v>
      </c>
      <c r="D1437" t="s">
        <v>7</v>
      </c>
      <c r="E1437" t="s">
        <v>17</v>
      </c>
      <c r="F1437">
        <v>8</v>
      </c>
      <c r="G1437" s="2">
        <v>8640</v>
      </c>
      <c r="H1437" s="2">
        <v>3136</v>
      </c>
      <c r="I1437" t="str">
        <f>_xlfn.XLOOKUP(tbl_Data[[#This Row],[Kundnr]],tbl_Kunder[Kundnr],tbl_Kunder[Kundnamn])</f>
        <v>Rödtand AB</v>
      </c>
      <c r="J1437" t="str">
        <f>_xlfn.XLOOKUP(tbl_Data[[#This Row],[Kundnr]],tbl_Kunder[Kundnr],tbl_Kunder[Kundkategori])</f>
        <v>Livsmedel</v>
      </c>
      <c r="K1437" t="str">
        <f>_xlfn.XLOOKUP(tbl_Data[[#This Row],[Kundnr]],tbl_Kunder[Kundnr],tbl_Kunder[Region])</f>
        <v>Väst</v>
      </c>
      <c r="L1437" t="str">
        <f>_xlfn.XLOOKUP(tbl_Data[[#This Row],[Kundnr]],tbl_Kunder[Kundnr],tbl_Kunder[Kundansvarig])</f>
        <v>Malte Svensson</v>
      </c>
    </row>
    <row r="1438" spans="1:12" x14ac:dyDescent="0.25">
      <c r="A1438" s="1">
        <v>45119</v>
      </c>
      <c r="B1438">
        <v>1010</v>
      </c>
      <c r="C1438" t="s">
        <v>21</v>
      </c>
      <c r="D1438" t="s">
        <v>7</v>
      </c>
      <c r="E1438" t="s">
        <v>17</v>
      </c>
      <c r="F1438">
        <v>20</v>
      </c>
      <c r="G1438" s="2">
        <v>17064</v>
      </c>
      <c r="H1438" s="2">
        <v>3304</v>
      </c>
      <c r="I1438" t="str">
        <f>_xlfn.XLOOKUP(tbl_Data[[#This Row],[Kundnr]],tbl_Kunder[Kundnr],tbl_Kunder[Kundnamn])</f>
        <v>Trollerilådan AB</v>
      </c>
      <c r="J1438" t="str">
        <f>_xlfn.XLOOKUP(tbl_Data[[#This Row],[Kundnr]],tbl_Kunder[Kundnr],tbl_Kunder[Kundkategori])</f>
        <v>Livsmedel</v>
      </c>
      <c r="K1438" t="str">
        <f>_xlfn.XLOOKUP(tbl_Data[[#This Row],[Kundnr]],tbl_Kunder[Kundnr],tbl_Kunder[Region])</f>
        <v>Syd</v>
      </c>
      <c r="L1438" t="str">
        <f>_xlfn.XLOOKUP(tbl_Data[[#This Row],[Kundnr]],tbl_Kunder[Kundnr],tbl_Kunder[Kundansvarig])</f>
        <v>Malte Svensson</v>
      </c>
    </row>
    <row r="1439" spans="1:12" x14ac:dyDescent="0.25">
      <c r="A1439" s="1">
        <v>45161</v>
      </c>
      <c r="B1439">
        <v>1008</v>
      </c>
      <c r="C1439" t="s">
        <v>14</v>
      </c>
      <c r="D1439" t="s">
        <v>15</v>
      </c>
      <c r="E1439" t="s">
        <v>17</v>
      </c>
      <c r="F1439">
        <v>17</v>
      </c>
      <c r="G1439" s="2">
        <v>21760</v>
      </c>
      <c r="H1439" s="2">
        <v>9248</v>
      </c>
      <c r="I1439" t="str">
        <f>_xlfn.XLOOKUP(tbl_Data[[#This Row],[Kundnr]],tbl_Kunder[Kundnr],tbl_Kunder[Kundnamn])</f>
        <v>Rödtand AB</v>
      </c>
      <c r="J1439" t="str">
        <f>_xlfn.XLOOKUP(tbl_Data[[#This Row],[Kundnr]],tbl_Kunder[Kundnr],tbl_Kunder[Kundkategori])</f>
        <v>Livsmedel</v>
      </c>
      <c r="K1439" t="str">
        <f>_xlfn.XLOOKUP(tbl_Data[[#This Row],[Kundnr]],tbl_Kunder[Kundnr],tbl_Kunder[Region])</f>
        <v>Väst</v>
      </c>
      <c r="L1439" t="str">
        <f>_xlfn.XLOOKUP(tbl_Data[[#This Row],[Kundnr]],tbl_Kunder[Kundnr],tbl_Kunder[Kundansvarig])</f>
        <v>Malte Svensson</v>
      </c>
    </row>
    <row r="1440" spans="1:12" x14ac:dyDescent="0.25">
      <c r="A1440" s="1">
        <v>45393</v>
      </c>
      <c r="B1440">
        <v>1008</v>
      </c>
      <c r="C1440" t="s">
        <v>19</v>
      </c>
      <c r="D1440" t="s">
        <v>7</v>
      </c>
      <c r="E1440" t="s">
        <v>17</v>
      </c>
      <c r="F1440">
        <v>13</v>
      </c>
      <c r="G1440" s="2">
        <v>15080</v>
      </c>
      <c r="H1440" s="2">
        <v>6240</v>
      </c>
      <c r="I1440" t="str">
        <f>_xlfn.XLOOKUP(tbl_Data[[#This Row],[Kundnr]],tbl_Kunder[Kundnr],tbl_Kunder[Kundnamn])</f>
        <v>Rödtand AB</v>
      </c>
      <c r="J1440" t="str">
        <f>_xlfn.XLOOKUP(tbl_Data[[#This Row],[Kundnr]],tbl_Kunder[Kundnr],tbl_Kunder[Kundkategori])</f>
        <v>Livsmedel</v>
      </c>
      <c r="K1440" t="str">
        <f>_xlfn.XLOOKUP(tbl_Data[[#This Row],[Kundnr]],tbl_Kunder[Kundnr],tbl_Kunder[Region])</f>
        <v>Väst</v>
      </c>
      <c r="L1440" t="str">
        <f>_xlfn.XLOOKUP(tbl_Data[[#This Row],[Kundnr]],tbl_Kunder[Kundnr],tbl_Kunder[Kundansvarig])</f>
        <v>Malte Svensson</v>
      </c>
    </row>
    <row r="1441" spans="1:12" x14ac:dyDescent="0.25">
      <c r="A1441" s="1">
        <v>45013</v>
      </c>
      <c r="B1441">
        <v>1011</v>
      </c>
      <c r="C1441" t="s">
        <v>10</v>
      </c>
      <c r="D1441" t="s">
        <v>7</v>
      </c>
      <c r="E1441" t="s">
        <v>12</v>
      </c>
      <c r="F1441">
        <v>2</v>
      </c>
      <c r="G1441" s="2">
        <v>1900.8</v>
      </c>
      <c r="H1441" s="2">
        <v>572.79999999999995</v>
      </c>
      <c r="I1441" t="str">
        <f>_xlfn.XLOOKUP(tbl_Data[[#This Row],[Kundnr]],tbl_Kunder[Kundnr],tbl_Kunder[Kundnamn])</f>
        <v>Skolia AB</v>
      </c>
      <c r="J1441" t="str">
        <f>_xlfn.XLOOKUP(tbl_Data[[#This Row],[Kundnr]],tbl_Kunder[Kundnr],tbl_Kunder[Kundkategori])</f>
        <v>Offentligt</v>
      </c>
      <c r="K1441" t="str">
        <f>_xlfn.XLOOKUP(tbl_Data[[#This Row],[Kundnr]],tbl_Kunder[Kundnr],tbl_Kunder[Region])</f>
        <v>Öst</v>
      </c>
      <c r="L1441" t="str">
        <f>_xlfn.XLOOKUP(tbl_Data[[#This Row],[Kundnr]],tbl_Kunder[Kundnr],tbl_Kunder[Kundansvarig])</f>
        <v>Clint Billton</v>
      </c>
    </row>
    <row r="1442" spans="1:12" x14ac:dyDescent="0.25">
      <c r="A1442" s="1">
        <v>45021</v>
      </c>
      <c r="B1442">
        <v>1009</v>
      </c>
      <c r="C1442" t="s">
        <v>19</v>
      </c>
      <c r="D1442" t="s">
        <v>7</v>
      </c>
      <c r="E1442" t="s">
        <v>16</v>
      </c>
      <c r="F1442">
        <v>16</v>
      </c>
      <c r="G1442" s="2">
        <v>17817.599999999999</v>
      </c>
      <c r="H1442" s="2">
        <v>6937.5999999999985</v>
      </c>
      <c r="I1442" t="str">
        <f>_xlfn.XLOOKUP(tbl_Data[[#This Row],[Kundnr]],tbl_Kunder[Kundnr],tbl_Kunder[Kundnamn])</f>
        <v>Bollberga AB</v>
      </c>
      <c r="J1442" t="str">
        <f>_xlfn.XLOOKUP(tbl_Data[[#This Row],[Kundnr]],tbl_Kunder[Kundnr],tbl_Kunder[Kundkategori])</f>
        <v>Tillverkning</v>
      </c>
      <c r="K1442" t="str">
        <f>_xlfn.XLOOKUP(tbl_Data[[#This Row],[Kundnr]],tbl_Kunder[Kundnr],tbl_Kunder[Region])</f>
        <v>Öst</v>
      </c>
      <c r="L1442" t="str">
        <f>_xlfn.XLOOKUP(tbl_Data[[#This Row],[Kundnr]],tbl_Kunder[Kundnr],tbl_Kunder[Kundansvarig])</f>
        <v>Manne Faktursson</v>
      </c>
    </row>
    <row r="1443" spans="1:12" x14ac:dyDescent="0.25">
      <c r="A1443" s="1">
        <v>45061</v>
      </c>
      <c r="B1443">
        <v>1007</v>
      </c>
      <c r="C1443" t="s">
        <v>20</v>
      </c>
      <c r="D1443" t="s">
        <v>15</v>
      </c>
      <c r="E1443" t="s">
        <v>16</v>
      </c>
      <c r="F1443">
        <v>26</v>
      </c>
      <c r="G1443" s="2">
        <v>34476</v>
      </c>
      <c r="H1443" s="2">
        <v>12428</v>
      </c>
      <c r="I1443" t="str">
        <f>_xlfn.XLOOKUP(tbl_Data[[#This Row],[Kundnr]],tbl_Kunder[Kundnr],tbl_Kunder[Kundnamn])</f>
        <v>Rellaxion AB</v>
      </c>
      <c r="J1443" t="str">
        <f>_xlfn.XLOOKUP(tbl_Data[[#This Row],[Kundnr]],tbl_Kunder[Kundnr],tbl_Kunder[Kundkategori])</f>
        <v>Tillverkning</v>
      </c>
      <c r="K1443" t="str">
        <f>_xlfn.XLOOKUP(tbl_Data[[#This Row],[Kundnr]],tbl_Kunder[Kundnr],tbl_Kunder[Region])</f>
        <v>Väst</v>
      </c>
      <c r="L1443" t="str">
        <f>_xlfn.XLOOKUP(tbl_Data[[#This Row],[Kundnr]],tbl_Kunder[Kundnr],tbl_Kunder[Kundansvarig])</f>
        <v>Manne Faktursson</v>
      </c>
    </row>
    <row r="1444" spans="1:12" x14ac:dyDescent="0.25">
      <c r="A1444" s="1">
        <v>45263</v>
      </c>
      <c r="B1444">
        <v>1003</v>
      </c>
      <c r="C1444" t="s">
        <v>10</v>
      </c>
      <c r="D1444" t="s">
        <v>7</v>
      </c>
      <c r="E1444" t="s">
        <v>12</v>
      </c>
      <c r="F1444">
        <v>2</v>
      </c>
      <c r="G1444" s="2">
        <v>2016</v>
      </c>
      <c r="H1444" s="2">
        <v>688</v>
      </c>
      <c r="I1444" t="str">
        <f>_xlfn.XLOOKUP(tbl_Data[[#This Row],[Kundnr]],tbl_Kunder[Kundnr],tbl_Kunder[Kundnamn])</f>
        <v>Vårdia AB</v>
      </c>
      <c r="J1444" t="str">
        <f>_xlfn.XLOOKUP(tbl_Data[[#This Row],[Kundnr]],tbl_Kunder[Kundnr],tbl_Kunder[Kundkategori])</f>
        <v>Offentligt</v>
      </c>
      <c r="K1444" t="str">
        <f>_xlfn.XLOOKUP(tbl_Data[[#This Row],[Kundnr]],tbl_Kunder[Kundnr],tbl_Kunder[Region])</f>
        <v>Syd</v>
      </c>
      <c r="L1444" t="str">
        <f>_xlfn.XLOOKUP(tbl_Data[[#This Row],[Kundnr]],tbl_Kunder[Kundnr],tbl_Kunder[Kundansvarig])</f>
        <v>Clint Billton</v>
      </c>
    </row>
    <row r="1445" spans="1:12" x14ac:dyDescent="0.25">
      <c r="A1445" s="1">
        <v>45026</v>
      </c>
      <c r="B1445">
        <v>1004</v>
      </c>
      <c r="C1445" t="s">
        <v>20</v>
      </c>
      <c r="D1445" t="s">
        <v>15</v>
      </c>
      <c r="E1445" t="s">
        <v>16</v>
      </c>
      <c r="F1445">
        <v>13</v>
      </c>
      <c r="G1445" s="2">
        <v>22308.000000000004</v>
      </c>
      <c r="H1445" s="2">
        <v>11284.000000000004</v>
      </c>
      <c r="I1445" t="str">
        <f>_xlfn.XLOOKUP(tbl_Data[[#This Row],[Kundnr]],tbl_Kunder[Kundnr],tbl_Kunder[Kundnamn])</f>
        <v>Mellerix AB</v>
      </c>
      <c r="J1445" t="str">
        <f>_xlfn.XLOOKUP(tbl_Data[[#This Row],[Kundnr]],tbl_Kunder[Kundnr],tbl_Kunder[Kundkategori])</f>
        <v>Tillverkning</v>
      </c>
      <c r="K1445" t="str">
        <f>_xlfn.XLOOKUP(tbl_Data[[#This Row],[Kundnr]],tbl_Kunder[Kundnr],tbl_Kunder[Region])</f>
        <v>Syd</v>
      </c>
      <c r="L1445" t="str">
        <f>_xlfn.XLOOKUP(tbl_Data[[#This Row],[Kundnr]],tbl_Kunder[Kundnr],tbl_Kunder[Kundansvarig])</f>
        <v>Manne Faktursson</v>
      </c>
    </row>
    <row r="1446" spans="1:12" x14ac:dyDescent="0.25">
      <c r="A1446" s="1">
        <v>45638</v>
      </c>
      <c r="B1446">
        <v>1006</v>
      </c>
      <c r="C1446" t="s">
        <v>14</v>
      </c>
      <c r="D1446" t="s">
        <v>15</v>
      </c>
      <c r="E1446" t="s">
        <v>17</v>
      </c>
      <c r="F1446">
        <v>5</v>
      </c>
      <c r="G1446" s="2">
        <v>5760</v>
      </c>
      <c r="H1446" s="2">
        <v>2080</v>
      </c>
      <c r="I1446" t="str">
        <f>_xlfn.XLOOKUP(tbl_Data[[#This Row],[Kundnr]],tbl_Kunder[Kundnr],tbl_Kunder[Kundnamn])</f>
        <v>Allcto AB</v>
      </c>
      <c r="J1446" t="str">
        <f>_xlfn.XLOOKUP(tbl_Data[[#This Row],[Kundnr]],tbl_Kunder[Kundnr],tbl_Kunder[Kundkategori])</f>
        <v>Livsmedel</v>
      </c>
      <c r="K1446" t="str">
        <f>_xlfn.XLOOKUP(tbl_Data[[#This Row],[Kundnr]],tbl_Kunder[Kundnr],tbl_Kunder[Region])</f>
        <v>Öst</v>
      </c>
      <c r="L1446" t="str">
        <f>_xlfn.XLOOKUP(tbl_Data[[#This Row],[Kundnr]],tbl_Kunder[Kundnr],tbl_Kunder[Kundansvarig])</f>
        <v>Malte Svensson</v>
      </c>
    </row>
    <row r="1447" spans="1:12" x14ac:dyDescent="0.25">
      <c r="A1447" s="1">
        <v>45115</v>
      </c>
      <c r="B1447">
        <v>1007</v>
      </c>
      <c r="C1447" t="s">
        <v>19</v>
      </c>
      <c r="D1447" t="s">
        <v>7</v>
      </c>
      <c r="E1447" t="s">
        <v>16</v>
      </c>
      <c r="F1447">
        <v>20</v>
      </c>
      <c r="G1447" s="2">
        <v>19720</v>
      </c>
      <c r="H1447" s="2">
        <v>6120</v>
      </c>
      <c r="I1447" t="str">
        <f>_xlfn.XLOOKUP(tbl_Data[[#This Row],[Kundnr]],tbl_Kunder[Kundnr],tbl_Kunder[Kundnamn])</f>
        <v>Rellaxion AB</v>
      </c>
      <c r="J1447" t="str">
        <f>_xlfn.XLOOKUP(tbl_Data[[#This Row],[Kundnr]],tbl_Kunder[Kundnr],tbl_Kunder[Kundkategori])</f>
        <v>Tillverkning</v>
      </c>
      <c r="K1447" t="str">
        <f>_xlfn.XLOOKUP(tbl_Data[[#This Row],[Kundnr]],tbl_Kunder[Kundnr],tbl_Kunder[Region])</f>
        <v>Väst</v>
      </c>
      <c r="L1447" t="str">
        <f>_xlfn.XLOOKUP(tbl_Data[[#This Row],[Kundnr]],tbl_Kunder[Kundnr],tbl_Kunder[Kundansvarig])</f>
        <v>Manne Faktursson</v>
      </c>
    </row>
    <row r="1448" spans="1:12" x14ac:dyDescent="0.25">
      <c r="A1448" s="1">
        <v>45556</v>
      </c>
      <c r="B1448">
        <v>1001</v>
      </c>
      <c r="C1448" t="s">
        <v>21</v>
      </c>
      <c r="D1448" t="s">
        <v>7</v>
      </c>
      <c r="E1448" t="s">
        <v>8</v>
      </c>
      <c r="F1448">
        <v>16</v>
      </c>
      <c r="G1448" s="2">
        <v>18316.8</v>
      </c>
      <c r="H1448" s="2">
        <v>7308.7999999999993</v>
      </c>
      <c r="I1448" t="str">
        <f>_xlfn.XLOOKUP(tbl_Data[[#This Row],[Kundnr]],tbl_Kunder[Kundnr],tbl_Kunder[Kundnamn])</f>
        <v>Telefonera Mera AB</v>
      </c>
      <c r="J1448" t="str">
        <f>_xlfn.XLOOKUP(tbl_Data[[#This Row],[Kundnr]],tbl_Kunder[Kundnr],tbl_Kunder[Kundkategori])</f>
        <v>IT- och telecom</v>
      </c>
      <c r="K1448" t="str">
        <f>_xlfn.XLOOKUP(tbl_Data[[#This Row],[Kundnr]],tbl_Kunder[Kundnr],tbl_Kunder[Region])</f>
        <v>Väst</v>
      </c>
      <c r="L1448" t="str">
        <f>_xlfn.XLOOKUP(tbl_Data[[#This Row],[Kundnr]],tbl_Kunder[Kundnr],tbl_Kunder[Kundansvarig])</f>
        <v>Mac Winson</v>
      </c>
    </row>
    <row r="1449" spans="1:12" x14ac:dyDescent="0.25">
      <c r="A1449" s="1">
        <v>45041</v>
      </c>
      <c r="B1449">
        <v>1004</v>
      </c>
      <c r="C1449" t="s">
        <v>19</v>
      </c>
      <c r="D1449" t="s">
        <v>7</v>
      </c>
      <c r="E1449" t="s">
        <v>16</v>
      </c>
      <c r="F1449">
        <v>9</v>
      </c>
      <c r="G1449" s="2">
        <v>11484</v>
      </c>
      <c r="H1449" s="2">
        <v>5364</v>
      </c>
      <c r="I1449" t="str">
        <f>_xlfn.XLOOKUP(tbl_Data[[#This Row],[Kundnr]],tbl_Kunder[Kundnr],tbl_Kunder[Kundnamn])</f>
        <v>Mellerix AB</v>
      </c>
      <c r="J1449" t="str">
        <f>_xlfn.XLOOKUP(tbl_Data[[#This Row],[Kundnr]],tbl_Kunder[Kundnr],tbl_Kunder[Kundkategori])</f>
        <v>Tillverkning</v>
      </c>
      <c r="K1449" t="str">
        <f>_xlfn.XLOOKUP(tbl_Data[[#This Row],[Kundnr]],tbl_Kunder[Kundnr],tbl_Kunder[Region])</f>
        <v>Syd</v>
      </c>
      <c r="L1449" t="str">
        <f>_xlfn.XLOOKUP(tbl_Data[[#This Row],[Kundnr]],tbl_Kunder[Kundnr],tbl_Kunder[Kundansvarig])</f>
        <v>Manne Faktursson</v>
      </c>
    </row>
    <row r="1450" spans="1:12" x14ac:dyDescent="0.25">
      <c r="A1450" s="1">
        <v>45104</v>
      </c>
      <c r="B1450">
        <v>1001</v>
      </c>
      <c r="C1450" t="s">
        <v>21</v>
      </c>
      <c r="D1450" t="s">
        <v>7</v>
      </c>
      <c r="E1450" t="s">
        <v>8</v>
      </c>
      <c r="F1450">
        <v>20</v>
      </c>
      <c r="G1450" s="2">
        <v>22896</v>
      </c>
      <c r="H1450" s="2">
        <v>9136</v>
      </c>
      <c r="I1450" t="str">
        <f>_xlfn.XLOOKUP(tbl_Data[[#This Row],[Kundnr]],tbl_Kunder[Kundnr],tbl_Kunder[Kundnamn])</f>
        <v>Telefonera Mera AB</v>
      </c>
      <c r="J1450" t="str">
        <f>_xlfn.XLOOKUP(tbl_Data[[#This Row],[Kundnr]],tbl_Kunder[Kundnr],tbl_Kunder[Kundkategori])</f>
        <v>IT- och telecom</v>
      </c>
      <c r="K1450" t="str">
        <f>_xlfn.XLOOKUP(tbl_Data[[#This Row],[Kundnr]],tbl_Kunder[Kundnr],tbl_Kunder[Region])</f>
        <v>Väst</v>
      </c>
      <c r="L1450" t="str">
        <f>_xlfn.XLOOKUP(tbl_Data[[#This Row],[Kundnr]],tbl_Kunder[Kundnr],tbl_Kunder[Kundansvarig])</f>
        <v>Mac Winson</v>
      </c>
    </row>
    <row r="1451" spans="1:12" x14ac:dyDescent="0.25">
      <c r="A1451" s="1">
        <v>45314</v>
      </c>
      <c r="B1451">
        <v>1001</v>
      </c>
      <c r="C1451" t="s">
        <v>20</v>
      </c>
      <c r="D1451" t="s">
        <v>15</v>
      </c>
      <c r="E1451" t="s">
        <v>8</v>
      </c>
      <c r="F1451">
        <v>16</v>
      </c>
      <c r="G1451" s="2">
        <v>26457.600000000002</v>
      </c>
      <c r="H1451" s="2">
        <v>12889.600000000002</v>
      </c>
      <c r="I1451" t="str">
        <f>_xlfn.XLOOKUP(tbl_Data[[#This Row],[Kundnr]],tbl_Kunder[Kundnr],tbl_Kunder[Kundnamn])</f>
        <v>Telefonera Mera AB</v>
      </c>
      <c r="J1451" t="str">
        <f>_xlfn.XLOOKUP(tbl_Data[[#This Row],[Kundnr]],tbl_Kunder[Kundnr],tbl_Kunder[Kundkategori])</f>
        <v>IT- och telecom</v>
      </c>
      <c r="K1451" t="str">
        <f>_xlfn.XLOOKUP(tbl_Data[[#This Row],[Kundnr]],tbl_Kunder[Kundnr],tbl_Kunder[Region])</f>
        <v>Väst</v>
      </c>
      <c r="L1451" t="str">
        <f>_xlfn.XLOOKUP(tbl_Data[[#This Row],[Kundnr]],tbl_Kunder[Kundnr],tbl_Kunder[Kundansvarig])</f>
        <v>Mac Winson</v>
      </c>
    </row>
    <row r="1452" spans="1:12" x14ac:dyDescent="0.25">
      <c r="A1452" s="1">
        <v>45611</v>
      </c>
      <c r="B1452">
        <v>1004</v>
      </c>
      <c r="C1452" t="s">
        <v>20</v>
      </c>
      <c r="D1452" t="s">
        <v>15</v>
      </c>
      <c r="E1452" t="s">
        <v>16</v>
      </c>
      <c r="F1452">
        <v>30</v>
      </c>
      <c r="G1452" s="2">
        <v>51480.000000000007</v>
      </c>
      <c r="H1452" s="2">
        <v>26040.000000000007</v>
      </c>
      <c r="I1452" t="str">
        <f>_xlfn.XLOOKUP(tbl_Data[[#This Row],[Kundnr]],tbl_Kunder[Kundnr],tbl_Kunder[Kundnamn])</f>
        <v>Mellerix AB</v>
      </c>
      <c r="J1452" t="str">
        <f>_xlfn.XLOOKUP(tbl_Data[[#This Row],[Kundnr]],tbl_Kunder[Kundnr],tbl_Kunder[Kundkategori])</f>
        <v>Tillverkning</v>
      </c>
      <c r="K1452" t="str">
        <f>_xlfn.XLOOKUP(tbl_Data[[#This Row],[Kundnr]],tbl_Kunder[Kundnr],tbl_Kunder[Region])</f>
        <v>Syd</v>
      </c>
      <c r="L1452" t="str">
        <f>_xlfn.XLOOKUP(tbl_Data[[#This Row],[Kundnr]],tbl_Kunder[Kundnr],tbl_Kunder[Kundansvarig])</f>
        <v>Manne Faktursson</v>
      </c>
    </row>
    <row r="1453" spans="1:12" x14ac:dyDescent="0.25">
      <c r="A1453" s="1">
        <v>45310</v>
      </c>
      <c r="B1453">
        <v>1001</v>
      </c>
      <c r="C1453" t="s">
        <v>14</v>
      </c>
      <c r="D1453" t="s">
        <v>15</v>
      </c>
      <c r="E1453" t="s">
        <v>8</v>
      </c>
      <c r="F1453">
        <v>8</v>
      </c>
      <c r="G1453" s="2">
        <v>10854.400000000001</v>
      </c>
      <c r="H1453" s="2">
        <v>4966.4000000000015</v>
      </c>
      <c r="I1453" t="str">
        <f>_xlfn.XLOOKUP(tbl_Data[[#This Row],[Kundnr]],tbl_Kunder[Kundnr],tbl_Kunder[Kundnamn])</f>
        <v>Telefonera Mera AB</v>
      </c>
      <c r="J1453" t="str">
        <f>_xlfn.XLOOKUP(tbl_Data[[#This Row],[Kundnr]],tbl_Kunder[Kundnr],tbl_Kunder[Kundkategori])</f>
        <v>IT- och telecom</v>
      </c>
      <c r="K1453" t="str">
        <f>_xlfn.XLOOKUP(tbl_Data[[#This Row],[Kundnr]],tbl_Kunder[Kundnr],tbl_Kunder[Region])</f>
        <v>Väst</v>
      </c>
      <c r="L1453" t="str">
        <f>_xlfn.XLOOKUP(tbl_Data[[#This Row],[Kundnr]],tbl_Kunder[Kundnr],tbl_Kunder[Kundansvarig])</f>
        <v>Mac Winson</v>
      </c>
    </row>
    <row r="1454" spans="1:12" x14ac:dyDescent="0.25">
      <c r="A1454" s="1">
        <v>45631</v>
      </c>
      <c r="B1454">
        <v>1006</v>
      </c>
      <c r="C1454" t="s">
        <v>21</v>
      </c>
      <c r="D1454" t="s">
        <v>7</v>
      </c>
      <c r="E1454" t="s">
        <v>17</v>
      </c>
      <c r="F1454">
        <v>9</v>
      </c>
      <c r="G1454" s="2">
        <v>8748</v>
      </c>
      <c r="H1454" s="2">
        <v>2556</v>
      </c>
      <c r="I1454" t="str">
        <f>_xlfn.XLOOKUP(tbl_Data[[#This Row],[Kundnr]],tbl_Kunder[Kundnr],tbl_Kunder[Kundnamn])</f>
        <v>Allcto AB</v>
      </c>
      <c r="J1454" t="str">
        <f>_xlfn.XLOOKUP(tbl_Data[[#This Row],[Kundnr]],tbl_Kunder[Kundnr],tbl_Kunder[Kundkategori])</f>
        <v>Livsmedel</v>
      </c>
      <c r="K1454" t="str">
        <f>_xlfn.XLOOKUP(tbl_Data[[#This Row],[Kundnr]],tbl_Kunder[Kundnr],tbl_Kunder[Region])</f>
        <v>Öst</v>
      </c>
      <c r="L1454" t="str">
        <f>_xlfn.XLOOKUP(tbl_Data[[#This Row],[Kundnr]],tbl_Kunder[Kundnr],tbl_Kunder[Kundansvarig])</f>
        <v>Malte Svensson</v>
      </c>
    </row>
    <row r="1455" spans="1:12" x14ac:dyDescent="0.25">
      <c r="A1455" s="1">
        <v>44941</v>
      </c>
      <c r="B1455">
        <v>1009</v>
      </c>
      <c r="C1455" t="s">
        <v>20</v>
      </c>
      <c r="D1455" t="s">
        <v>15</v>
      </c>
      <c r="E1455" t="s">
        <v>16</v>
      </c>
      <c r="F1455">
        <v>1</v>
      </c>
      <c r="G1455" s="2">
        <v>1497.6</v>
      </c>
      <c r="H1455" s="2">
        <v>649.59999999999991</v>
      </c>
      <c r="I1455" t="str">
        <f>_xlfn.XLOOKUP(tbl_Data[[#This Row],[Kundnr]],tbl_Kunder[Kundnr],tbl_Kunder[Kundnamn])</f>
        <v>Bollberga AB</v>
      </c>
      <c r="J1455" t="str">
        <f>_xlfn.XLOOKUP(tbl_Data[[#This Row],[Kundnr]],tbl_Kunder[Kundnr],tbl_Kunder[Kundkategori])</f>
        <v>Tillverkning</v>
      </c>
      <c r="K1455" t="str">
        <f>_xlfn.XLOOKUP(tbl_Data[[#This Row],[Kundnr]],tbl_Kunder[Kundnr],tbl_Kunder[Region])</f>
        <v>Öst</v>
      </c>
      <c r="L1455" t="str">
        <f>_xlfn.XLOOKUP(tbl_Data[[#This Row],[Kundnr]],tbl_Kunder[Kundnr],tbl_Kunder[Kundansvarig])</f>
        <v>Manne Faktursson</v>
      </c>
    </row>
    <row r="1456" spans="1:12" x14ac:dyDescent="0.25">
      <c r="A1456" s="1">
        <v>45140</v>
      </c>
      <c r="B1456">
        <v>1011</v>
      </c>
      <c r="C1456" t="s">
        <v>19</v>
      </c>
      <c r="D1456" t="s">
        <v>7</v>
      </c>
      <c r="E1456" t="s">
        <v>12</v>
      </c>
      <c r="F1456">
        <v>9</v>
      </c>
      <c r="G1456" s="2">
        <v>10335.6</v>
      </c>
      <c r="H1456" s="2">
        <v>4215.6000000000004</v>
      </c>
      <c r="I1456" t="str">
        <f>_xlfn.XLOOKUP(tbl_Data[[#This Row],[Kundnr]],tbl_Kunder[Kundnr],tbl_Kunder[Kundnamn])</f>
        <v>Skolia AB</v>
      </c>
      <c r="J1456" t="str">
        <f>_xlfn.XLOOKUP(tbl_Data[[#This Row],[Kundnr]],tbl_Kunder[Kundnr],tbl_Kunder[Kundkategori])</f>
        <v>Offentligt</v>
      </c>
      <c r="K1456" t="str">
        <f>_xlfn.XLOOKUP(tbl_Data[[#This Row],[Kundnr]],tbl_Kunder[Kundnr],tbl_Kunder[Region])</f>
        <v>Öst</v>
      </c>
      <c r="L1456" t="str">
        <f>_xlfn.XLOOKUP(tbl_Data[[#This Row],[Kundnr]],tbl_Kunder[Kundnr],tbl_Kunder[Kundansvarig])</f>
        <v>Clint Billton</v>
      </c>
    </row>
    <row r="1457" spans="1:12" x14ac:dyDescent="0.25">
      <c r="A1457" s="1">
        <v>45492</v>
      </c>
      <c r="B1457">
        <v>1003</v>
      </c>
      <c r="C1457" t="s">
        <v>14</v>
      </c>
      <c r="D1457" t="s">
        <v>15</v>
      </c>
      <c r="E1457" t="s">
        <v>12</v>
      </c>
      <c r="F1457">
        <v>19</v>
      </c>
      <c r="G1457" s="2">
        <v>25536</v>
      </c>
      <c r="H1457" s="2">
        <v>11552</v>
      </c>
      <c r="I1457" t="str">
        <f>_xlfn.XLOOKUP(tbl_Data[[#This Row],[Kundnr]],tbl_Kunder[Kundnr],tbl_Kunder[Kundnamn])</f>
        <v>Vårdia AB</v>
      </c>
      <c r="J1457" t="str">
        <f>_xlfn.XLOOKUP(tbl_Data[[#This Row],[Kundnr]],tbl_Kunder[Kundnr],tbl_Kunder[Kundkategori])</f>
        <v>Offentligt</v>
      </c>
      <c r="K1457" t="str">
        <f>_xlfn.XLOOKUP(tbl_Data[[#This Row],[Kundnr]],tbl_Kunder[Kundnr],tbl_Kunder[Region])</f>
        <v>Syd</v>
      </c>
      <c r="L1457" t="str">
        <f>_xlfn.XLOOKUP(tbl_Data[[#This Row],[Kundnr]],tbl_Kunder[Kundnr],tbl_Kunder[Kundansvarig])</f>
        <v>Clint Billton</v>
      </c>
    </row>
    <row r="1458" spans="1:12" x14ac:dyDescent="0.25">
      <c r="A1458" s="1">
        <v>45444</v>
      </c>
      <c r="B1458">
        <v>1007</v>
      </c>
      <c r="C1458" t="s">
        <v>23</v>
      </c>
      <c r="D1458" t="s">
        <v>15</v>
      </c>
      <c r="E1458" t="s">
        <v>16</v>
      </c>
      <c r="F1458">
        <v>13</v>
      </c>
      <c r="G1458" s="2">
        <v>15470</v>
      </c>
      <c r="H1458" s="2">
        <v>5590</v>
      </c>
      <c r="I1458" t="str">
        <f>_xlfn.XLOOKUP(tbl_Data[[#This Row],[Kundnr]],tbl_Kunder[Kundnr],tbl_Kunder[Kundnamn])</f>
        <v>Rellaxion AB</v>
      </c>
      <c r="J1458" t="str">
        <f>_xlfn.XLOOKUP(tbl_Data[[#This Row],[Kundnr]],tbl_Kunder[Kundnr],tbl_Kunder[Kundkategori])</f>
        <v>Tillverkning</v>
      </c>
      <c r="K1458" t="str">
        <f>_xlfn.XLOOKUP(tbl_Data[[#This Row],[Kundnr]],tbl_Kunder[Kundnr],tbl_Kunder[Region])</f>
        <v>Väst</v>
      </c>
      <c r="L1458" t="str">
        <f>_xlfn.XLOOKUP(tbl_Data[[#This Row],[Kundnr]],tbl_Kunder[Kundnr],tbl_Kunder[Kundansvarig])</f>
        <v>Manne Faktursson</v>
      </c>
    </row>
    <row r="1459" spans="1:12" x14ac:dyDescent="0.25">
      <c r="A1459" s="1">
        <v>45476</v>
      </c>
      <c r="B1459">
        <v>1004</v>
      </c>
      <c r="C1459" t="s">
        <v>10</v>
      </c>
      <c r="D1459" t="s">
        <v>7</v>
      </c>
      <c r="E1459" t="s">
        <v>16</v>
      </c>
      <c r="F1459">
        <v>14</v>
      </c>
      <c r="G1459" s="2">
        <v>14784</v>
      </c>
      <c r="H1459" s="2">
        <v>5488</v>
      </c>
      <c r="I1459" t="str">
        <f>_xlfn.XLOOKUP(tbl_Data[[#This Row],[Kundnr]],tbl_Kunder[Kundnr],tbl_Kunder[Kundnamn])</f>
        <v>Mellerix AB</v>
      </c>
      <c r="J1459" t="str">
        <f>_xlfn.XLOOKUP(tbl_Data[[#This Row],[Kundnr]],tbl_Kunder[Kundnr],tbl_Kunder[Kundkategori])</f>
        <v>Tillverkning</v>
      </c>
      <c r="K1459" t="str">
        <f>_xlfn.XLOOKUP(tbl_Data[[#This Row],[Kundnr]],tbl_Kunder[Kundnr],tbl_Kunder[Region])</f>
        <v>Syd</v>
      </c>
      <c r="L1459" t="str">
        <f>_xlfn.XLOOKUP(tbl_Data[[#This Row],[Kundnr]],tbl_Kunder[Kundnr],tbl_Kunder[Kundansvarig])</f>
        <v>Manne Faktursson</v>
      </c>
    </row>
    <row r="1460" spans="1:12" x14ac:dyDescent="0.25">
      <c r="A1460" s="1">
        <v>45148</v>
      </c>
      <c r="B1460">
        <v>1010</v>
      </c>
      <c r="C1460" t="s">
        <v>10</v>
      </c>
      <c r="D1460" t="s">
        <v>7</v>
      </c>
      <c r="E1460" t="s">
        <v>17</v>
      </c>
      <c r="F1460">
        <v>10</v>
      </c>
      <c r="G1460" s="2">
        <v>7584.0000000000009</v>
      </c>
      <c r="H1460" s="2">
        <v>944.00000000000091</v>
      </c>
      <c r="I1460" t="str">
        <f>_xlfn.XLOOKUP(tbl_Data[[#This Row],[Kundnr]],tbl_Kunder[Kundnr],tbl_Kunder[Kundnamn])</f>
        <v>Trollerilådan AB</v>
      </c>
      <c r="J1460" t="str">
        <f>_xlfn.XLOOKUP(tbl_Data[[#This Row],[Kundnr]],tbl_Kunder[Kundnr],tbl_Kunder[Kundkategori])</f>
        <v>Livsmedel</v>
      </c>
      <c r="K1460" t="str">
        <f>_xlfn.XLOOKUP(tbl_Data[[#This Row],[Kundnr]],tbl_Kunder[Kundnr],tbl_Kunder[Region])</f>
        <v>Syd</v>
      </c>
      <c r="L1460" t="str">
        <f>_xlfn.XLOOKUP(tbl_Data[[#This Row],[Kundnr]],tbl_Kunder[Kundnr],tbl_Kunder[Kundansvarig])</f>
        <v>Malte Svensson</v>
      </c>
    </row>
    <row r="1461" spans="1:12" x14ac:dyDescent="0.25">
      <c r="A1461" s="1">
        <v>45412</v>
      </c>
      <c r="B1461">
        <v>1001</v>
      </c>
      <c r="C1461" t="s">
        <v>10</v>
      </c>
      <c r="D1461" t="s">
        <v>7</v>
      </c>
      <c r="E1461" t="s">
        <v>8</v>
      </c>
      <c r="F1461">
        <v>15</v>
      </c>
      <c r="G1461" s="2">
        <v>15264</v>
      </c>
      <c r="H1461" s="2">
        <v>5304</v>
      </c>
      <c r="I1461" t="str">
        <f>_xlfn.XLOOKUP(tbl_Data[[#This Row],[Kundnr]],tbl_Kunder[Kundnr],tbl_Kunder[Kundnamn])</f>
        <v>Telefonera Mera AB</v>
      </c>
      <c r="J1461" t="str">
        <f>_xlfn.XLOOKUP(tbl_Data[[#This Row],[Kundnr]],tbl_Kunder[Kundnr],tbl_Kunder[Kundkategori])</f>
        <v>IT- och telecom</v>
      </c>
      <c r="K1461" t="str">
        <f>_xlfn.XLOOKUP(tbl_Data[[#This Row],[Kundnr]],tbl_Kunder[Kundnr],tbl_Kunder[Region])</f>
        <v>Väst</v>
      </c>
      <c r="L1461" t="str">
        <f>_xlfn.XLOOKUP(tbl_Data[[#This Row],[Kundnr]],tbl_Kunder[Kundnr],tbl_Kunder[Kundansvarig])</f>
        <v>Mac Winson</v>
      </c>
    </row>
    <row r="1462" spans="1:12" x14ac:dyDescent="0.25">
      <c r="A1462" s="1">
        <v>44929</v>
      </c>
      <c r="B1462">
        <v>1001</v>
      </c>
      <c r="C1462" t="s">
        <v>23</v>
      </c>
      <c r="D1462" t="s">
        <v>15</v>
      </c>
      <c r="E1462" t="s">
        <v>8</v>
      </c>
      <c r="F1462">
        <v>28</v>
      </c>
      <c r="G1462" s="2">
        <v>41552</v>
      </c>
      <c r="H1462" s="2">
        <v>20272</v>
      </c>
      <c r="I1462" t="str">
        <f>_xlfn.XLOOKUP(tbl_Data[[#This Row],[Kundnr]],tbl_Kunder[Kundnr],tbl_Kunder[Kundnamn])</f>
        <v>Telefonera Mera AB</v>
      </c>
      <c r="J1462" t="str">
        <f>_xlfn.XLOOKUP(tbl_Data[[#This Row],[Kundnr]],tbl_Kunder[Kundnr],tbl_Kunder[Kundkategori])</f>
        <v>IT- och telecom</v>
      </c>
      <c r="K1462" t="str">
        <f>_xlfn.XLOOKUP(tbl_Data[[#This Row],[Kundnr]],tbl_Kunder[Kundnr],tbl_Kunder[Region])</f>
        <v>Väst</v>
      </c>
      <c r="L1462" t="str">
        <f>_xlfn.XLOOKUP(tbl_Data[[#This Row],[Kundnr]],tbl_Kunder[Kundnr],tbl_Kunder[Kundansvarig])</f>
        <v>Mac Winson</v>
      </c>
    </row>
    <row r="1463" spans="1:12" x14ac:dyDescent="0.25">
      <c r="A1463" s="1">
        <v>45219</v>
      </c>
      <c r="B1463">
        <v>1005</v>
      </c>
      <c r="C1463" t="s">
        <v>14</v>
      </c>
      <c r="D1463" t="s">
        <v>15</v>
      </c>
      <c r="E1463" t="s">
        <v>8</v>
      </c>
      <c r="F1463">
        <v>17</v>
      </c>
      <c r="G1463" s="2">
        <v>22412.800000000003</v>
      </c>
      <c r="H1463" s="2">
        <v>9900.8000000000029</v>
      </c>
      <c r="I1463" t="str">
        <f>_xlfn.XLOOKUP(tbl_Data[[#This Row],[Kundnr]],tbl_Kunder[Kundnr],tbl_Kunder[Kundnamn])</f>
        <v>Prefolkia AB</v>
      </c>
      <c r="J1463" t="str">
        <f>_xlfn.XLOOKUP(tbl_Data[[#This Row],[Kundnr]],tbl_Kunder[Kundnr],tbl_Kunder[Kundkategori])</f>
        <v>IT- och telecom</v>
      </c>
      <c r="K1463" t="str">
        <f>_xlfn.XLOOKUP(tbl_Data[[#This Row],[Kundnr]],tbl_Kunder[Kundnr],tbl_Kunder[Region])</f>
        <v>Öst</v>
      </c>
      <c r="L1463" t="str">
        <f>_xlfn.XLOOKUP(tbl_Data[[#This Row],[Kundnr]],tbl_Kunder[Kundnr],tbl_Kunder[Kundansvarig])</f>
        <v>Mac Winson</v>
      </c>
    </row>
    <row r="1464" spans="1:12" x14ac:dyDescent="0.25">
      <c r="A1464" s="1">
        <v>45651</v>
      </c>
      <c r="B1464">
        <v>1004</v>
      </c>
      <c r="C1464" t="s">
        <v>14</v>
      </c>
      <c r="D1464" t="s">
        <v>15</v>
      </c>
      <c r="E1464" t="s">
        <v>16</v>
      </c>
      <c r="F1464">
        <v>12</v>
      </c>
      <c r="G1464" s="2">
        <v>16896</v>
      </c>
      <c r="H1464" s="2">
        <v>8064</v>
      </c>
      <c r="I1464" t="str">
        <f>_xlfn.XLOOKUP(tbl_Data[[#This Row],[Kundnr]],tbl_Kunder[Kundnr],tbl_Kunder[Kundnamn])</f>
        <v>Mellerix AB</v>
      </c>
      <c r="J1464" t="str">
        <f>_xlfn.XLOOKUP(tbl_Data[[#This Row],[Kundnr]],tbl_Kunder[Kundnr],tbl_Kunder[Kundkategori])</f>
        <v>Tillverkning</v>
      </c>
      <c r="K1464" t="str">
        <f>_xlfn.XLOOKUP(tbl_Data[[#This Row],[Kundnr]],tbl_Kunder[Kundnr],tbl_Kunder[Region])</f>
        <v>Syd</v>
      </c>
      <c r="L1464" t="str">
        <f>_xlfn.XLOOKUP(tbl_Data[[#This Row],[Kundnr]],tbl_Kunder[Kundnr],tbl_Kunder[Kundansvarig])</f>
        <v>Manne Faktursson</v>
      </c>
    </row>
    <row r="1465" spans="1:12" x14ac:dyDescent="0.25">
      <c r="A1465" s="1">
        <v>45543</v>
      </c>
      <c r="B1465">
        <v>1001</v>
      </c>
      <c r="C1465" t="s">
        <v>23</v>
      </c>
      <c r="D1465" t="s">
        <v>15</v>
      </c>
      <c r="E1465" t="s">
        <v>8</v>
      </c>
      <c r="F1465">
        <v>13</v>
      </c>
      <c r="G1465" s="2">
        <v>19292</v>
      </c>
      <c r="H1465" s="2">
        <v>9412</v>
      </c>
      <c r="I1465" t="str">
        <f>_xlfn.XLOOKUP(tbl_Data[[#This Row],[Kundnr]],tbl_Kunder[Kundnr],tbl_Kunder[Kundnamn])</f>
        <v>Telefonera Mera AB</v>
      </c>
      <c r="J1465" t="str">
        <f>_xlfn.XLOOKUP(tbl_Data[[#This Row],[Kundnr]],tbl_Kunder[Kundnr],tbl_Kunder[Kundkategori])</f>
        <v>IT- och telecom</v>
      </c>
      <c r="K1465" t="str">
        <f>_xlfn.XLOOKUP(tbl_Data[[#This Row],[Kundnr]],tbl_Kunder[Kundnr],tbl_Kunder[Region])</f>
        <v>Väst</v>
      </c>
      <c r="L1465" t="str">
        <f>_xlfn.XLOOKUP(tbl_Data[[#This Row],[Kundnr]],tbl_Kunder[Kundnr],tbl_Kunder[Kundansvarig])</f>
        <v>Mac Winson</v>
      </c>
    </row>
    <row r="1466" spans="1:12" x14ac:dyDescent="0.25">
      <c r="A1466" s="1">
        <v>45011</v>
      </c>
      <c r="B1466">
        <v>1001</v>
      </c>
      <c r="C1466" t="s">
        <v>10</v>
      </c>
      <c r="D1466" t="s">
        <v>7</v>
      </c>
      <c r="E1466" t="s">
        <v>8</v>
      </c>
      <c r="F1466">
        <v>10</v>
      </c>
      <c r="G1466" s="2">
        <v>10176</v>
      </c>
      <c r="H1466" s="2">
        <v>3536</v>
      </c>
      <c r="I1466" t="str">
        <f>_xlfn.XLOOKUP(tbl_Data[[#This Row],[Kundnr]],tbl_Kunder[Kundnr],tbl_Kunder[Kundnamn])</f>
        <v>Telefonera Mera AB</v>
      </c>
      <c r="J1466" t="str">
        <f>_xlfn.XLOOKUP(tbl_Data[[#This Row],[Kundnr]],tbl_Kunder[Kundnr],tbl_Kunder[Kundkategori])</f>
        <v>IT- och telecom</v>
      </c>
      <c r="K1466" t="str">
        <f>_xlfn.XLOOKUP(tbl_Data[[#This Row],[Kundnr]],tbl_Kunder[Kundnr],tbl_Kunder[Region])</f>
        <v>Väst</v>
      </c>
      <c r="L1466" t="str">
        <f>_xlfn.XLOOKUP(tbl_Data[[#This Row],[Kundnr]],tbl_Kunder[Kundnr],tbl_Kunder[Kundansvarig])</f>
        <v>Mac Winson</v>
      </c>
    </row>
    <row r="1467" spans="1:12" x14ac:dyDescent="0.25">
      <c r="A1467" s="1">
        <v>45620</v>
      </c>
      <c r="B1467">
        <v>1002</v>
      </c>
      <c r="C1467" t="s">
        <v>10</v>
      </c>
      <c r="D1467" t="s">
        <v>7</v>
      </c>
      <c r="E1467" t="s">
        <v>8</v>
      </c>
      <c r="F1467">
        <v>23</v>
      </c>
      <c r="G1467" s="2">
        <v>20976</v>
      </c>
      <c r="H1467" s="2">
        <v>5704</v>
      </c>
      <c r="I1467" t="str">
        <f>_xlfn.XLOOKUP(tbl_Data[[#This Row],[Kundnr]],tbl_Kunder[Kundnr],tbl_Kunder[Kundnamn])</f>
        <v>Brellboxy AB</v>
      </c>
      <c r="J1467" t="str">
        <f>_xlfn.XLOOKUP(tbl_Data[[#This Row],[Kundnr]],tbl_Kunder[Kundnr],tbl_Kunder[Kundkategori])</f>
        <v>IT- och telecom</v>
      </c>
      <c r="K1467" t="str">
        <f>_xlfn.XLOOKUP(tbl_Data[[#This Row],[Kundnr]],tbl_Kunder[Kundnr],tbl_Kunder[Region])</f>
        <v>Syd</v>
      </c>
      <c r="L1467" t="str">
        <f>_xlfn.XLOOKUP(tbl_Data[[#This Row],[Kundnr]],tbl_Kunder[Kundnr],tbl_Kunder[Kundansvarig])</f>
        <v>Mac Winson</v>
      </c>
    </row>
    <row r="1468" spans="1:12" x14ac:dyDescent="0.25">
      <c r="A1468" s="1">
        <v>45325</v>
      </c>
      <c r="B1468">
        <v>1004</v>
      </c>
      <c r="C1468" t="s">
        <v>21</v>
      </c>
      <c r="D1468" t="s">
        <v>7</v>
      </c>
      <c r="E1468" t="s">
        <v>16</v>
      </c>
      <c r="F1468">
        <v>14</v>
      </c>
      <c r="G1468" s="2">
        <v>16632</v>
      </c>
      <c r="H1468" s="2">
        <v>7000</v>
      </c>
      <c r="I1468" t="str">
        <f>_xlfn.XLOOKUP(tbl_Data[[#This Row],[Kundnr]],tbl_Kunder[Kundnr],tbl_Kunder[Kundnamn])</f>
        <v>Mellerix AB</v>
      </c>
      <c r="J1468" t="str">
        <f>_xlfn.XLOOKUP(tbl_Data[[#This Row],[Kundnr]],tbl_Kunder[Kundnr],tbl_Kunder[Kundkategori])</f>
        <v>Tillverkning</v>
      </c>
      <c r="K1468" t="str">
        <f>_xlfn.XLOOKUP(tbl_Data[[#This Row],[Kundnr]],tbl_Kunder[Kundnr],tbl_Kunder[Region])</f>
        <v>Syd</v>
      </c>
      <c r="L1468" t="str">
        <f>_xlfn.XLOOKUP(tbl_Data[[#This Row],[Kundnr]],tbl_Kunder[Kundnr],tbl_Kunder[Kundansvarig])</f>
        <v>Manne Faktursson</v>
      </c>
    </row>
    <row r="1469" spans="1:12" x14ac:dyDescent="0.25">
      <c r="A1469" s="1">
        <v>45095</v>
      </c>
      <c r="B1469">
        <v>1001</v>
      </c>
      <c r="C1469" t="s">
        <v>14</v>
      </c>
      <c r="D1469" t="s">
        <v>15</v>
      </c>
      <c r="E1469" t="s">
        <v>8</v>
      </c>
      <c r="F1469">
        <v>6</v>
      </c>
      <c r="G1469" s="2">
        <v>8140.8000000000011</v>
      </c>
      <c r="H1469" s="2">
        <v>3724.8000000000011</v>
      </c>
      <c r="I1469" t="str">
        <f>_xlfn.XLOOKUP(tbl_Data[[#This Row],[Kundnr]],tbl_Kunder[Kundnr],tbl_Kunder[Kundnamn])</f>
        <v>Telefonera Mera AB</v>
      </c>
      <c r="J1469" t="str">
        <f>_xlfn.XLOOKUP(tbl_Data[[#This Row],[Kundnr]],tbl_Kunder[Kundnr],tbl_Kunder[Kundkategori])</f>
        <v>IT- och telecom</v>
      </c>
      <c r="K1469" t="str">
        <f>_xlfn.XLOOKUP(tbl_Data[[#This Row],[Kundnr]],tbl_Kunder[Kundnr],tbl_Kunder[Region])</f>
        <v>Väst</v>
      </c>
      <c r="L1469" t="str">
        <f>_xlfn.XLOOKUP(tbl_Data[[#This Row],[Kundnr]],tbl_Kunder[Kundnr],tbl_Kunder[Kundansvarig])</f>
        <v>Mac Winson</v>
      </c>
    </row>
    <row r="1470" spans="1:12" x14ac:dyDescent="0.25">
      <c r="A1470" s="1">
        <v>45033</v>
      </c>
      <c r="B1470">
        <v>1005</v>
      </c>
      <c r="C1470" t="s">
        <v>19</v>
      </c>
      <c r="D1470" t="s">
        <v>7</v>
      </c>
      <c r="E1470" t="s">
        <v>8</v>
      </c>
      <c r="F1470">
        <v>14</v>
      </c>
      <c r="G1470" s="2">
        <v>16727.2</v>
      </c>
      <c r="H1470" s="2">
        <v>7207.2000000000007</v>
      </c>
      <c r="I1470" t="str">
        <f>_xlfn.XLOOKUP(tbl_Data[[#This Row],[Kundnr]],tbl_Kunder[Kundnr],tbl_Kunder[Kundnamn])</f>
        <v>Prefolkia AB</v>
      </c>
      <c r="J1470" t="str">
        <f>_xlfn.XLOOKUP(tbl_Data[[#This Row],[Kundnr]],tbl_Kunder[Kundnr],tbl_Kunder[Kundkategori])</f>
        <v>IT- och telecom</v>
      </c>
      <c r="K1470" t="str">
        <f>_xlfn.XLOOKUP(tbl_Data[[#This Row],[Kundnr]],tbl_Kunder[Kundnr],tbl_Kunder[Region])</f>
        <v>Öst</v>
      </c>
      <c r="L1470" t="str">
        <f>_xlfn.XLOOKUP(tbl_Data[[#This Row],[Kundnr]],tbl_Kunder[Kundnr],tbl_Kunder[Kundansvarig])</f>
        <v>Mac Winson</v>
      </c>
    </row>
    <row r="1471" spans="1:12" x14ac:dyDescent="0.25">
      <c r="A1471" s="1">
        <v>45382</v>
      </c>
      <c r="B1471">
        <v>1002</v>
      </c>
      <c r="C1471" t="s">
        <v>14</v>
      </c>
      <c r="D1471" t="s">
        <v>15</v>
      </c>
      <c r="E1471" t="s">
        <v>8</v>
      </c>
      <c r="F1471">
        <v>25</v>
      </c>
      <c r="G1471" s="2">
        <v>30400</v>
      </c>
      <c r="H1471" s="2">
        <v>12000</v>
      </c>
      <c r="I1471" t="str">
        <f>_xlfn.XLOOKUP(tbl_Data[[#This Row],[Kundnr]],tbl_Kunder[Kundnr],tbl_Kunder[Kundnamn])</f>
        <v>Brellboxy AB</v>
      </c>
      <c r="J1471" t="str">
        <f>_xlfn.XLOOKUP(tbl_Data[[#This Row],[Kundnr]],tbl_Kunder[Kundnr],tbl_Kunder[Kundkategori])</f>
        <v>IT- och telecom</v>
      </c>
      <c r="K1471" t="str">
        <f>_xlfn.XLOOKUP(tbl_Data[[#This Row],[Kundnr]],tbl_Kunder[Kundnr],tbl_Kunder[Region])</f>
        <v>Syd</v>
      </c>
      <c r="L1471" t="str">
        <f>_xlfn.XLOOKUP(tbl_Data[[#This Row],[Kundnr]],tbl_Kunder[Kundnr],tbl_Kunder[Kundansvarig])</f>
        <v>Mac Winson</v>
      </c>
    </row>
    <row r="1472" spans="1:12" x14ac:dyDescent="0.25">
      <c r="A1472" s="1">
        <v>45170</v>
      </c>
      <c r="B1472">
        <v>1001</v>
      </c>
      <c r="C1472" t="s">
        <v>21</v>
      </c>
      <c r="D1472" t="s">
        <v>7</v>
      </c>
      <c r="E1472" t="s">
        <v>8</v>
      </c>
      <c r="F1472">
        <v>17</v>
      </c>
      <c r="G1472" s="2">
        <v>19461.599999999999</v>
      </c>
      <c r="H1472" s="2">
        <v>7765.5999999999985</v>
      </c>
      <c r="I1472" t="str">
        <f>_xlfn.XLOOKUP(tbl_Data[[#This Row],[Kundnr]],tbl_Kunder[Kundnr],tbl_Kunder[Kundnamn])</f>
        <v>Telefonera Mera AB</v>
      </c>
      <c r="J1472" t="str">
        <f>_xlfn.XLOOKUP(tbl_Data[[#This Row],[Kundnr]],tbl_Kunder[Kundnr],tbl_Kunder[Kundkategori])</f>
        <v>IT- och telecom</v>
      </c>
      <c r="K1472" t="str">
        <f>_xlfn.XLOOKUP(tbl_Data[[#This Row],[Kundnr]],tbl_Kunder[Kundnr],tbl_Kunder[Region])</f>
        <v>Väst</v>
      </c>
      <c r="L1472" t="str">
        <f>_xlfn.XLOOKUP(tbl_Data[[#This Row],[Kundnr]],tbl_Kunder[Kundnr],tbl_Kunder[Kundansvarig])</f>
        <v>Mac Winson</v>
      </c>
    </row>
    <row r="1473" spans="1:12" x14ac:dyDescent="0.25">
      <c r="A1473" s="1">
        <v>45347</v>
      </c>
      <c r="B1473">
        <v>1003</v>
      </c>
      <c r="C1473" t="s">
        <v>21</v>
      </c>
      <c r="D1473" t="s">
        <v>7</v>
      </c>
      <c r="E1473" t="s">
        <v>12</v>
      </c>
      <c r="F1473">
        <v>11</v>
      </c>
      <c r="G1473" s="2">
        <v>12474</v>
      </c>
      <c r="H1473" s="2">
        <v>4906</v>
      </c>
      <c r="I1473" t="str">
        <f>_xlfn.XLOOKUP(tbl_Data[[#This Row],[Kundnr]],tbl_Kunder[Kundnr],tbl_Kunder[Kundnamn])</f>
        <v>Vårdia AB</v>
      </c>
      <c r="J1473" t="str">
        <f>_xlfn.XLOOKUP(tbl_Data[[#This Row],[Kundnr]],tbl_Kunder[Kundnr],tbl_Kunder[Kundkategori])</f>
        <v>Offentligt</v>
      </c>
      <c r="K1473" t="str">
        <f>_xlfn.XLOOKUP(tbl_Data[[#This Row],[Kundnr]],tbl_Kunder[Kundnr],tbl_Kunder[Region])</f>
        <v>Syd</v>
      </c>
      <c r="L1473" t="str">
        <f>_xlfn.XLOOKUP(tbl_Data[[#This Row],[Kundnr]],tbl_Kunder[Kundnr],tbl_Kunder[Kundansvarig])</f>
        <v>Clint Billton</v>
      </c>
    </row>
    <row r="1474" spans="1:12" x14ac:dyDescent="0.25">
      <c r="A1474" s="1">
        <v>45417</v>
      </c>
      <c r="B1474">
        <v>1005</v>
      </c>
      <c r="C1474" t="s">
        <v>10</v>
      </c>
      <c r="D1474" t="s">
        <v>7</v>
      </c>
      <c r="E1474" t="s">
        <v>8</v>
      </c>
      <c r="F1474">
        <v>3</v>
      </c>
      <c r="G1474" s="2">
        <v>2966.4</v>
      </c>
      <c r="H1474" s="2">
        <v>974.40000000000009</v>
      </c>
      <c r="I1474" t="str">
        <f>_xlfn.XLOOKUP(tbl_Data[[#This Row],[Kundnr]],tbl_Kunder[Kundnr],tbl_Kunder[Kundnamn])</f>
        <v>Prefolkia AB</v>
      </c>
      <c r="J1474" t="str">
        <f>_xlfn.XLOOKUP(tbl_Data[[#This Row],[Kundnr]],tbl_Kunder[Kundnr],tbl_Kunder[Kundkategori])</f>
        <v>IT- och telecom</v>
      </c>
      <c r="K1474" t="str">
        <f>_xlfn.XLOOKUP(tbl_Data[[#This Row],[Kundnr]],tbl_Kunder[Kundnr],tbl_Kunder[Region])</f>
        <v>Öst</v>
      </c>
      <c r="L1474" t="str">
        <f>_xlfn.XLOOKUP(tbl_Data[[#This Row],[Kundnr]],tbl_Kunder[Kundnr],tbl_Kunder[Kundansvarig])</f>
        <v>Mac Winson</v>
      </c>
    </row>
    <row r="1475" spans="1:12" x14ac:dyDescent="0.25">
      <c r="A1475" s="1">
        <v>45060</v>
      </c>
      <c r="B1475">
        <v>1002</v>
      </c>
      <c r="C1475" t="s">
        <v>23</v>
      </c>
      <c r="D1475" t="s">
        <v>15</v>
      </c>
      <c r="E1475" t="s">
        <v>8</v>
      </c>
      <c r="F1475">
        <v>14</v>
      </c>
      <c r="G1475" s="2">
        <v>18620</v>
      </c>
      <c r="H1475" s="2">
        <v>7980</v>
      </c>
      <c r="I1475" t="str">
        <f>_xlfn.XLOOKUP(tbl_Data[[#This Row],[Kundnr]],tbl_Kunder[Kundnr],tbl_Kunder[Kundnamn])</f>
        <v>Brellboxy AB</v>
      </c>
      <c r="J1475" t="str">
        <f>_xlfn.XLOOKUP(tbl_Data[[#This Row],[Kundnr]],tbl_Kunder[Kundnr],tbl_Kunder[Kundkategori])</f>
        <v>IT- och telecom</v>
      </c>
      <c r="K1475" t="str">
        <f>_xlfn.XLOOKUP(tbl_Data[[#This Row],[Kundnr]],tbl_Kunder[Kundnr],tbl_Kunder[Region])</f>
        <v>Syd</v>
      </c>
      <c r="L1475" t="str">
        <f>_xlfn.XLOOKUP(tbl_Data[[#This Row],[Kundnr]],tbl_Kunder[Kundnr],tbl_Kunder[Kundansvarig])</f>
        <v>Mac Winson</v>
      </c>
    </row>
    <row r="1476" spans="1:12" x14ac:dyDescent="0.25">
      <c r="A1476" s="1">
        <v>45435</v>
      </c>
      <c r="B1476">
        <v>1005</v>
      </c>
      <c r="C1476" t="s">
        <v>23</v>
      </c>
      <c r="D1476" t="s">
        <v>15</v>
      </c>
      <c r="E1476" t="s">
        <v>8</v>
      </c>
      <c r="F1476">
        <v>13</v>
      </c>
      <c r="G1476" s="2">
        <v>18746</v>
      </c>
      <c r="H1476" s="2">
        <v>8866</v>
      </c>
      <c r="I1476" t="str">
        <f>_xlfn.XLOOKUP(tbl_Data[[#This Row],[Kundnr]],tbl_Kunder[Kundnr],tbl_Kunder[Kundnamn])</f>
        <v>Prefolkia AB</v>
      </c>
      <c r="J1476" t="str">
        <f>_xlfn.XLOOKUP(tbl_Data[[#This Row],[Kundnr]],tbl_Kunder[Kundnr],tbl_Kunder[Kundkategori])</f>
        <v>IT- och telecom</v>
      </c>
      <c r="K1476" t="str">
        <f>_xlfn.XLOOKUP(tbl_Data[[#This Row],[Kundnr]],tbl_Kunder[Kundnr],tbl_Kunder[Region])</f>
        <v>Öst</v>
      </c>
      <c r="L1476" t="str">
        <f>_xlfn.XLOOKUP(tbl_Data[[#This Row],[Kundnr]],tbl_Kunder[Kundnr],tbl_Kunder[Kundansvarig])</f>
        <v>Mac Winson</v>
      </c>
    </row>
    <row r="1477" spans="1:12" x14ac:dyDescent="0.25">
      <c r="A1477" s="1">
        <v>45526</v>
      </c>
      <c r="B1477">
        <v>1002</v>
      </c>
      <c r="C1477" t="s">
        <v>10</v>
      </c>
      <c r="D1477" t="s">
        <v>7</v>
      </c>
      <c r="E1477" t="s">
        <v>8</v>
      </c>
      <c r="F1477">
        <v>5</v>
      </c>
      <c r="G1477" s="2">
        <v>4560</v>
      </c>
      <c r="H1477" s="2">
        <v>1240</v>
      </c>
      <c r="I1477" t="str">
        <f>_xlfn.XLOOKUP(tbl_Data[[#This Row],[Kundnr]],tbl_Kunder[Kundnr],tbl_Kunder[Kundnamn])</f>
        <v>Brellboxy AB</v>
      </c>
      <c r="J1477" t="str">
        <f>_xlfn.XLOOKUP(tbl_Data[[#This Row],[Kundnr]],tbl_Kunder[Kundnr],tbl_Kunder[Kundkategori])</f>
        <v>IT- och telecom</v>
      </c>
      <c r="K1477" t="str">
        <f>_xlfn.XLOOKUP(tbl_Data[[#This Row],[Kundnr]],tbl_Kunder[Kundnr],tbl_Kunder[Region])</f>
        <v>Syd</v>
      </c>
      <c r="L1477" t="str">
        <f>_xlfn.XLOOKUP(tbl_Data[[#This Row],[Kundnr]],tbl_Kunder[Kundnr],tbl_Kunder[Kundansvarig])</f>
        <v>Mac Winson</v>
      </c>
    </row>
    <row r="1478" spans="1:12" x14ac:dyDescent="0.25">
      <c r="A1478" s="1">
        <v>45477</v>
      </c>
      <c r="B1478">
        <v>1001</v>
      </c>
      <c r="C1478" t="s">
        <v>23</v>
      </c>
      <c r="D1478" t="s">
        <v>15</v>
      </c>
      <c r="E1478" t="s">
        <v>8</v>
      </c>
      <c r="F1478">
        <v>14</v>
      </c>
      <c r="G1478" s="2">
        <v>20776</v>
      </c>
      <c r="H1478" s="2">
        <v>10136</v>
      </c>
      <c r="I1478" t="str">
        <f>_xlfn.XLOOKUP(tbl_Data[[#This Row],[Kundnr]],tbl_Kunder[Kundnr],tbl_Kunder[Kundnamn])</f>
        <v>Telefonera Mera AB</v>
      </c>
      <c r="J1478" t="str">
        <f>_xlfn.XLOOKUP(tbl_Data[[#This Row],[Kundnr]],tbl_Kunder[Kundnr],tbl_Kunder[Kundkategori])</f>
        <v>IT- och telecom</v>
      </c>
      <c r="K1478" t="str">
        <f>_xlfn.XLOOKUP(tbl_Data[[#This Row],[Kundnr]],tbl_Kunder[Kundnr],tbl_Kunder[Region])</f>
        <v>Väst</v>
      </c>
      <c r="L1478" t="str">
        <f>_xlfn.XLOOKUP(tbl_Data[[#This Row],[Kundnr]],tbl_Kunder[Kundnr],tbl_Kunder[Kundansvarig])</f>
        <v>Mac Winson</v>
      </c>
    </row>
    <row r="1479" spans="1:12" x14ac:dyDescent="0.25">
      <c r="A1479" s="1">
        <v>45581</v>
      </c>
      <c r="B1479">
        <v>1011</v>
      </c>
      <c r="C1479" t="s">
        <v>10</v>
      </c>
      <c r="D1479" t="s">
        <v>7</v>
      </c>
      <c r="E1479" t="s">
        <v>12</v>
      </c>
      <c r="F1479">
        <v>26</v>
      </c>
      <c r="G1479" s="2">
        <v>24710.399999999998</v>
      </c>
      <c r="H1479" s="2">
        <v>7446.3999999999978</v>
      </c>
      <c r="I1479" t="str">
        <f>_xlfn.XLOOKUP(tbl_Data[[#This Row],[Kundnr]],tbl_Kunder[Kundnr],tbl_Kunder[Kundnamn])</f>
        <v>Skolia AB</v>
      </c>
      <c r="J1479" t="str">
        <f>_xlfn.XLOOKUP(tbl_Data[[#This Row],[Kundnr]],tbl_Kunder[Kundnr],tbl_Kunder[Kundkategori])</f>
        <v>Offentligt</v>
      </c>
      <c r="K1479" t="str">
        <f>_xlfn.XLOOKUP(tbl_Data[[#This Row],[Kundnr]],tbl_Kunder[Kundnr],tbl_Kunder[Region])</f>
        <v>Öst</v>
      </c>
      <c r="L1479" t="str">
        <f>_xlfn.XLOOKUP(tbl_Data[[#This Row],[Kundnr]],tbl_Kunder[Kundnr],tbl_Kunder[Kundansvarig])</f>
        <v>Clint Billton</v>
      </c>
    </row>
    <row r="1480" spans="1:12" x14ac:dyDescent="0.25">
      <c r="A1480" s="1">
        <v>45587</v>
      </c>
      <c r="B1480">
        <v>1001</v>
      </c>
      <c r="C1480" t="s">
        <v>14</v>
      </c>
      <c r="D1480" t="s">
        <v>15</v>
      </c>
      <c r="E1480" t="s">
        <v>8</v>
      </c>
      <c r="F1480">
        <v>19</v>
      </c>
      <c r="G1480" s="2">
        <v>25779.200000000004</v>
      </c>
      <c r="H1480" s="2">
        <v>11795.200000000004</v>
      </c>
      <c r="I1480" t="str">
        <f>_xlfn.XLOOKUP(tbl_Data[[#This Row],[Kundnr]],tbl_Kunder[Kundnr],tbl_Kunder[Kundnamn])</f>
        <v>Telefonera Mera AB</v>
      </c>
      <c r="J1480" t="str">
        <f>_xlfn.XLOOKUP(tbl_Data[[#This Row],[Kundnr]],tbl_Kunder[Kundnr],tbl_Kunder[Kundkategori])</f>
        <v>IT- och telecom</v>
      </c>
      <c r="K1480" t="str">
        <f>_xlfn.XLOOKUP(tbl_Data[[#This Row],[Kundnr]],tbl_Kunder[Kundnr],tbl_Kunder[Region])</f>
        <v>Väst</v>
      </c>
      <c r="L1480" t="str">
        <f>_xlfn.XLOOKUP(tbl_Data[[#This Row],[Kundnr]],tbl_Kunder[Kundnr],tbl_Kunder[Kundansvarig])</f>
        <v>Mac Winson</v>
      </c>
    </row>
    <row r="1481" spans="1:12" x14ac:dyDescent="0.25">
      <c r="A1481" s="1">
        <v>45230</v>
      </c>
      <c r="B1481">
        <v>1008</v>
      </c>
      <c r="C1481" t="s">
        <v>10</v>
      </c>
      <c r="D1481" t="s">
        <v>7</v>
      </c>
      <c r="E1481" t="s">
        <v>17</v>
      </c>
      <c r="F1481">
        <v>18</v>
      </c>
      <c r="G1481" s="2">
        <v>17280</v>
      </c>
      <c r="H1481" s="2">
        <v>5328</v>
      </c>
      <c r="I1481" t="str">
        <f>_xlfn.XLOOKUP(tbl_Data[[#This Row],[Kundnr]],tbl_Kunder[Kundnr],tbl_Kunder[Kundnamn])</f>
        <v>Rödtand AB</v>
      </c>
      <c r="J1481" t="str">
        <f>_xlfn.XLOOKUP(tbl_Data[[#This Row],[Kundnr]],tbl_Kunder[Kundnr],tbl_Kunder[Kundkategori])</f>
        <v>Livsmedel</v>
      </c>
      <c r="K1481" t="str">
        <f>_xlfn.XLOOKUP(tbl_Data[[#This Row],[Kundnr]],tbl_Kunder[Kundnr],tbl_Kunder[Region])</f>
        <v>Väst</v>
      </c>
      <c r="L1481" t="str">
        <f>_xlfn.XLOOKUP(tbl_Data[[#This Row],[Kundnr]],tbl_Kunder[Kundnr],tbl_Kunder[Kundansvarig])</f>
        <v>Malte Svensson</v>
      </c>
    </row>
    <row r="1482" spans="1:12" x14ac:dyDescent="0.25">
      <c r="A1482" s="1">
        <v>45156</v>
      </c>
      <c r="B1482">
        <v>1005</v>
      </c>
      <c r="C1482" t="s">
        <v>14</v>
      </c>
      <c r="D1482" t="s">
        <v>15</v>
      </c>
      <c r="E1482" t="s">
        <v>8</v>
      </c>
      <c r="F1482">
        <v>12</v>
      </c>
      <c r="G1482" s="2">
        <v>15820.800000000001</v>
      </c>
      <c r="H1482" s="2">
        <v>6988.8000000000011</v>
      </c>
      <c r="I1482" t="str">
        <f>_xlfn.XLOOKUP(tbl_Data[[#This Row],[Kundnr]],tbl_Kunder[Kundnr],tbl_Kunder[Kundnamn])</f>
        <v>Prefolkia AB</v>
      </c>
      <c r="J1482" t="str">
        <f>_xlfn.XLOOKUP(tbl_Data[[#This Row],[Kundnr]],tbl_Kunder[Kundnr],tbl_Kunder[Kundkategori])</f>
        <v>IT- och telecom</v>
      </c>
      <c r="K1482" t="str">
        <f>_xlfn.XLOOKUP(tbl_Data[[#This Row],[Kundnr]],tbl_Kunder[Kundnr],tbl_Kunder[Region])</f>
        <v>Öst</v>
      </c>
      <c r="L1482" t="str">
        <f>_xlfn.XLOOKUP(tbl_Data[[#This Row],[Kundnr]],tbl_Kunder[Kundnr],tbl_Kunder[Kundansvarig])</f>
        <v>Mac Winson</v>
      </c>
    </row>
    <row r="1483" spans="1:12" x14ac:dyDescent="0.25">
      <c r="A1483" s="1">
        <v>45088</v>
      </c>
      <c r="B1483">
        <v>1009</v>
      </c>
      <c r="C1483" t="s">
        <v>10</v>
      </c>
      <c r="D1483" t="s">
        <v>7</v>
      </c>
      <c r="E1483" t="s">
        <v>16</v>
      </c>
      <c r="F1483">
        <v>20</v>
      </c>
      <c r="G1483" s="2">
        <v>18432</v>
      </c>
      <c r="H1483" s="2">
        <v>5152</v>
      </c>
      <c r="I1483" t="str">
        <f>_xlfn.XLOOKUP(tbl_Data[[#This Row],[Kundnr]],tbl_Kunder[Kundnr],tbl_Kunder[Kundnamn])</f>
        <v>Bollberga AB</v>
      </c>
      <c r="J1483" t="str">
        <f>_xlfn.XLOOKUP(tbl_Data[[#This Row],[Kundnr]],tbl_Kunder[Kundnr],tbl_Kunder[Kundkategori])</f>
        <v>Tillverkning</v>
      </c>
      <c r="K1483" t="str">
        <f>_xlfn.XLOOKUP(tbl_Data[[#This Row],[Kundnr]],tbl_Kunder[Kundnr],tbl_Kunder[Region])</f>
        <v>Öst</v>
      </c>
      <c r="L1483" t="str">
        <f>_xlfn.XLOOKUP(tbl_Data[[#This Row],[Kundnr]],tbl_Kunder[Kundnr],tbl_Kunder[Kundansvarig])</f>
        <v>Manne Faktursson</v>
      </c>
    </row>
    <row r="1484" spans="1:12" x14ac:dyDescent="0.25">
      <c r="A1484" s="1">
        <v>45492</v>
      </c>
      <c r="B1484">
        <v>1007</v>
      </c>
      <c r="C1484" t="s">
        <v>23</v>
      </c>
      <c r="D1484" t="s">
        <v>15</v>
      </c>
      <c r="E1484" t="s">
        <v>16</v>
      </c>
      <c r="F1484">
        <v>2</v>
      </c>
      <c r="G1484" s="2">
        <v>2380</v>
      </c>
      <c r="H1484" s="2">
        <v>860</v>
      </c>
      <c r="I1484" t="str">
        <f>_xlfn.XLOOKUP(tbl_Data[[#This Row],[Kundnr]],tbl_Kunder[Kundnr],tbl_Kunder[Kundnamn])</f>
        <v>Rellaxion AB</v>
      </c>
      <c r="J1484" t="str">
        <f>_xlfn.XLOOKUP(tbl_Data[[#This Row],[Kundnr]],tbl_Kunder[Kundnr],tbl_Kunder[Kundkategori])</f>
        <v>Tillverkning</v>
      </c>
      <c r="K1484" t="str">
        <f>_xlfn.XLOOKUP(tbl_Data[[#This Row],[Kundnr]],tbl_Kunder[Kundnr],tbl_Kunder[Region])</f>
        <v>Väst</v>
      </c>
      <c r="L1484" t="str">
        <f>_xlfn.XLOOKUP(tbl_Data[[#This Row],[Kundnr]],tbl_Kunder[Kundnr],tbl_Kunder[Kundansvarig])</f>
        <v>Manne Faktursson</v>
      </c>
    </row>
    <row r="1485" spans="1:12" x14ac:dyDescent="0.25">
      <c r="A1485" s="1">
        <v>45168</v>
      </c>
      <c r="B1485">
        <v>1004</v>
      </c>
      <c r="C1485" t="s">
        <v>14</v>
      </c>
      <c r="D1485" t="s">
        <v>15</v>
      </c>
      <c r="E1485" t="s">
        <v>16</v>
      </c>
      <c r="F1485">
        <v>12</v>
      </c>
      <c r="G1485" s="2">
        <v>16896</v>
      </c>
      <c r="H1485" s="2">
        <v>8064</v>
      </c>
      <c r="I1485" t="str">
        <f>_xlfn.XLOOKUP(tbl_Data[[#This Row],[Kundnr]],tbl_Kunder[Kundnr],tbl_Kunder[Kundnamn])</f>
        <v>Mellerix AB</v>
      </c>
      <c r="J1485" t="str">
        <f>_xlfn.XLOOKUP(tbl_Data[[#This Row],[Kundnr]],tbl_Kunder[Kundnr],tbl_Kunder[Kundkategori])</f>
        <v>Tillverkning</v>
      </c>
      <c r="K1485" t="str">
        <f>_xlfn.XLOOKUP(tbl_Data[[#This Row],[Kundnr]],tbl_Kunder[Kundnr],tbl_Kunder[Region])</f>
        <v>Syd</v>
      </c>
      <c r="L1485" t="str">
        <f>_xlfn.XLOOKUP(tbl_Data[[#This Row],[Kundnr]],tbl_Kunder[Kundnr],tbl_Kunder[Kundansvarig])</f>
        <v>Manne Faktursson</v>
      </c>
    </row>
    <row r="1486" spans="1:12" x14ac:dyDescent="0.25">
      <c r="A1486" s="1">
        <v>45327</v>
      </c>
      <c r="B1486">
        <v>1003</v>
      </c>
      <c r="C1486" t="s">
        <v>10</v>
      </c>
      <c r="D1486" t="s">
        <v>7</v>
      </c>
      <c r="E1486" t="s">
        <v>12</v>
      </c>
      <c r="F1486">
        <v>16</v>
      </c>
      <c r="G1486" s="2">
        <v>16128</v>
      </c>
      <c r="H1486" s="2">
        <v>5504</v>
      </c>
      <c r="I1486" t="str">
        <f>_xlfn.XLOOKUP(tbl_Data[[#This Row],[Kundnr]],tbl_Kunder[Kundnr],tbl_Kunder[Kundnamn])</f>
        <v>Vårdia AB</v>
      </c>
      <c r="J1486" t="str">
        <f>_xlfn.XLOOKUP(tbl_Data[[#This Row],[Kundnr]],tbl_Kunder[Kundnr],tbl_Kunder[Kundkategori])</f>
        <v>Offentligt</v>
      </c>
      <c r="K1486" t="str">
        <f>_xlfn.XLOOKUP(tbl_Data[[#This Row],[Kundnr]],tbl_Kunder[Kundnr],tbl_Kunder[Region])</f>
        <v>Syd</v>
      </c>
      <c r="L1486" t="str">
        <f>_xlfn.XLOOKUP(tbl_Data[[#This Row],[Kundnr]],tbl_Kunder[Kundnr],tbl_Kunder[Kundansvarig])</f>
        <v>Clint Billton</v>
      </c>
    </row>
    <row r="1487" spans="1:12" x14ac:dyDescent="0.25">
      <c r="A1487" s="1">
        <v>45263</v>
      </c>
      <c r="B1487">
        <v>1001</v>
      </c>
      <c r="C1487" t="s">
        <v>14</v>
      </c>
      <c r="D1487" t="s">
        <v>15</v>
      </c>
      <c r="E1487" t="s">
        <v>8</v>
      </c>
      <c r="F1487">
        <v>10</v>
      </c>
      <c r="G1487" s="2">
        <v>13568.000000000002</v>
      </c>
      <c r="H1487" s="2">
        <v>6208.0000000000018</v>
      </c>
      <c r="I1487" t="str">
        <f>_xlfn.XLOOKUP(tbl_Data[[#This Row],[Kundnr]],tbl_Kunder[Kundnr],tbl_Kunder[Kundnamn])</f>
        <v>Telefonera Mera AB</v>
      </c>
      <c r="J1487" t="str">
        <f>_xlfn.XLOOKUP(tbl_Data[[#This Row],[Kundnr]],tbl_Kunder[Kundnr],tbl_Kunder[Kundkategori])</f>
        <v>IT- och telecom</v>
      </c>
      <c r="K1487" t="str">
        <f>_xlfn.XLOOKUP(tbl_Data[[#This Row],[Kundnr]],tbl_Kunder[Kundnr],tbl_Kunder[Region])</f>
        <v>Väst</v>
      </c>
      <c r="L1487" t="str">
        <f>_xlfn.XLOOKUP(tbl_Data[[#This Row],[Kundnr]],tbl_Kunder[Kundnr],tbl_Kunder[Kundansvarig])</f>
        <v>Mac Winson</v>
      </c>
    </row>
    <row r="1488" spans="1:12" x14ac:dyDescent="0.25">
      <c r="A1488" s="1">
        <v>45641</v>
      </c>
      <c r="B1488">
        <v>1009</v>
      </c>
      <c r="C1488" t="s">
        <v>14</v>
      </c>
      <c r="D1488" t="s">
        <v>15</v>
      </c>
      <c r="E1488" t="s">
        <v>16</v>
      </c>
      <c r="F1488">
        <v>30</v>
      </c>
      <c r="G1488" s="2">
        <v>36864</v>
      </c>
      <c r="H1488" s="2">
        <v>14784</v>
      </c>
      <c r="I1488" t="str">
        <f>_xlfn.XLOOKUP(tbl_Data[[#This Row],[Kundnr]],tbl_Kunder[Kundnr],tbl_Kunder[Kundnamn])</f>
        <v>Bollberga AB</v>
      </c>
      <c r="J1488" t="str">
        <f>_xlfn.XLOOKUP(tbl_Data[[#This Row],[Kundnr]],tbl_Kunder[Kundnr],tbl_Kunder[Kundkategori])</f>
        <v>Tillverkning</v>
      </c>
      <c r="K1488" t="str">
        <f>_xlfn.XLOOKUP(tbl_Data[[#This Row],[Kundnr]],tbl_Kunder[Kundnr],tbl_Kunder[Region])</f>
        <v>Öst</v>
      </c>
      <c r="L1488" t="str">
        <f>_xlfn.XLOOKUP(tbl_Data[[#This Row],[Kundnr]],tbl_Kunder[Kundnr],tbl_Kunder[Kundansvarig])</f>
        <v>Manne Faktursson</v>
      </c>
    </row>
    <row r="1489" spans="1:12" x14ac:dyDescent="0.25">
      <c r="A1489" s="1">
        <v>45422</v>
      </c>
      <c r="B1489">
        <v>1003</v>
      </c>
      <c r="C1489" t="s">
        <v>20</v>
      </c>
      <c r="D1489" t="s">
        <v>15</v>
      </c>
      <c r="E1489" t="s">
        <v>12</v>
      </c>
      <c r="F1489">
        <v>6</v>
      </c>
      <c r="G1489" s="2">
        <v>9828</v>
      </c>
      <c r="H1489" s="2">
        <v>4740</v>
      </c>
      <c r="I1489" t="str">
        <f>_xlfn.XLOOKUP(tbl_Data[[#This Row],[Kundnr]],tbl_Kunder[Kundnr],tbl_Kunder[Kundnamn])</f>
        <v>Vårdia AB</v>
      </c>
      <c r="J1489" t="str">
        <f>_xlfn.XLOOKUP(tbl_Data[[#This Row],[Kundnr]],tbl_Kunder[Kundnr],tbl_Kunder[Kundkategori])</f>
        <v>Offentligt</v>
      </c>
      <c r="K1489" t="str">
        <f>_xlfn.XLOOKUP(tbl_Data[[#This Row],[Kundnr]],tbl_Kunder[Kundnr],tbl_Kunder[Region])</f>
        <v>Syd</v>
      </c>
      <c r="L1489" t="str">
        <f>_xlfn.XLOOKUP(tbl_Data[[#This Row],[Kundnr]],tbl_Kunder[Kundnr],tbl_Kunder[Kundansvarig])</f>
        <v>Clint Billton</v>
      </c>
    </row>
    <row r="1490" spans="1:12" x14ac:dyDescent="0.25">
      <c r="A1490" s="1">
        <v>45628</v>
      </c>
      <c r="B1490">
        <v>1011</v>
      </c>
      <c r="C1490" t="s">
        <v>19</v>
      </c>
      <c r="D1490" t="s">
        <v>7</v>
      </c>
      <c r="E1490" t="s">
        <v>12</v>
      </c>
      <c r="F1490">
        <v>15</v>
      </c>
      <c r="G1490" s="2">
        <v>17226</v>
      </c>
      <c r="H1490" s="2">
        <v>7026</v>
      </c>
      <c r="I1490" t="str">
        <f>_xlfn.XLOOKUP(tbl_Data[[#This Row],[Kundnr]],tbl_Kunder[Kundnr],tbl_Kunder[Kundnamn])</f>
        <v>Skolia AB</v>
      </c>
      <c r="J1490" t="str">
        <f>_xlfn.XLOOKUP(tbl_Data[[#This Row],[Kundnr]],tbl_Kunder[Kundnr],tbl_Kunder[Kundkategori])</f>
        <v>Offentligt</v>
      </c>
      <c r="K1490" t="str">
        <f>_xlfn.XLOOKUP(tbl_Data[[#This Row],[Kundnr]],tbl_Kunder[Kundnr],tbl_Kunder[Region])</f>
        <v>Öst</v>
      </c>
      <c r="L1490" t="str">
        <f>_xlfn.XLOOKUP(tbl_Data[[#This Row],[Kundnr]],tbl_Kunder[Kundnr],tbl_Kunder[Kundansvarig])</f>
        <v>Clint Billton</v>
      </c>
    </row>
    <row r="1491" spans="1:12" x14ac:dyDescent="0.25">
      <c r="A1491" s="1">
        <v>45350</v>
      </c>
      <c r="B1491">
        <v>1004</v>
      </c>
      <c r="C1491" t="s">
        <v>21</v>
      </c>
      <c r="D1491" t="s">
        <v>7</v>
      </c>
      <c r="E1491" t="s">
        <v>16</v>
      </c>
      <c r="F1491">
        <v>10</v>
      </c>
      <c r="G1491" s="2">
        <v>11880</v>
      </c>
      <c r="H1491" s="2">
        <v>5000</v>
      </c>
      <c r="I1491" t="str">
        <f>_xlfn.XLOOKUP(tbl_Data[[#This Row],[Kundnr]],tbl_Kunder[Kundnr],tbl_Kunder[Kundnamn])</f>
        <v>Mellerix AB</v>
      </c>
      <c r="J1491" t="str">
        <f>_xlfn.XLOOKUP(tbl_Data[[#This Row],[Kundnr]],tbl_Kunder[Kundnr],tbl_Kunder[Kundkategori])</f>
        <v>Tillverkning</v>
      </c>
      <c r="K1491" t="str">
        <f>_xlfn.XLOOKUP(tbl_Data[[#This Row],[Kundnr]],tbl_Kunder[Kundnr],tbl_Kunder[Region])</f>
        <v>Syd</v>
      </c>
      <c r="L1491" t="str">
        <f>_xlfn.XLOOKUP(tbl_Data[[#This Row],[Kundnr]],tbl_Kunder[Kundnr],tbl_Kunder[Kundansvarig])</f>
        <v>Manne Faktursson</v>
      </c>
    </row>
    <row r="1492" spans="1:12" x14ac:dyDescent="0.25">
      <c r="A1492" s="1">
        <v>45414</v>
      </c>
      <c r="B1492">
        <v>1003</v>
      </c>
      <c r="C1492" t="s">
        <v>21</v>
      </c>
      <c r="D1492" t="s">
        <v>7</v>
      </c>
      <c r="E1492" t="s">
        <v>12</v>
      </c>
      <c r="F1492">
        <v>8</v>
      </c>
      <c r="G1492" s="2">
        <v>9072</v>
      </c>
      <c r="H1492" s="2">
        <v>3568</v>
      </c>
      <c r="I1492" t="str">
        <f>_xlfn.XLOOKUP(tbl_Data[[#This Row],[Kundnr]],tbl_Kunder[Kundnr],tbl_Kunder[Kundnamn])</f>
        <v>Vårdia AB</v>
      </c>
      <c r="J1492" t="str">
        <f>_xlfn.XLOOKUP(tbl_Data[[#This Row],[Kundnr]],tbl_Kunder[Kundnr],tbl_Kunder[Kundkategori])</f>
        <v>Offentligt</v>
      </c>
      <c r="K1492" t="str">
        <f>_xlfn.XLOOKUP(tbl_Data[[#This Row],[Kundnr]],tbl_Kunder[Kundnr],tbl_Kunder[Region])</f>
        <v>Syd</v>
      </c>
      <c r="L1492" t="str">
        <f>_xlfn.XLOOKUP(tbl_Data[[#This Row],[Kundnr]],tbl_Kunder[Kundnr],tbl_Kunder[Kundansvarig])</f>
        <v>Clint Billton</v>
      </c>
    </row>
    <row r="1493" spans="1:12" x14ac:dyDescent="0.25">
      <c r="A1493" s="1">
        <v>45092</v>
      </c>
      <c r="B1493">
        <v>1003</v>
      </c>
      <c r="C1493" t="s">
        <v>21</v>
      </c>
      <c r="D1493" t="s">
        <v>7</v>
      </c>
      <c r="E1493" t="s">
        <v>12</v>
      </c>
      <c r="F1493">
        <v>20</v>
      </c>
      <c r="G1493" s="2">
        <v>22680</v>
      </c>
      <c r="H1493" s="2">
        <v>8920</v>
      </c>
      <c r="I1493" t="str">
        <f>_xlfn.XLOOKUP(tbl_Data[[#This Row],[Kundnr]],tbl_Kunder[Kundnr],tbl_Kunder[Kundnamn])</f>
        <v>Vårdia AB</v>
      </c>
      <c r="J1493" t="str">
        <f>_xlfn.XLOOKUP(tbl_Data[[#This Row],[Kundnr]],tbl_Kunder[Kundnr],tbl_Kunder[Kundkategori])</f>
        <v>Offentligt</v>
      </c>
      <c r="K1493" t="str">
        <f>_xlfn.XLOOKUP(tbl_Data[[#This Row],[Kundnr]],tbl_Kunder[Kundnr],tbl_Kunder[Region])</f>
        <v>Syd</v>
      </c>
      <c r="L1493" t="str">
        <f>_xlfn.XLOOKUP(tbl_Data[[#This Row],[Kundnr]],tbl_Kunder[Kundnr],tbl_Kunder[Kundansvarig])</f>
        <v>Clint Billton</v>
      </c>
    </row>
    <row r="1494" spans="1:12" x14ac:dyDescent="0.25">
      <c r="A1494" s="1">
        <v>45171</v>
      </c>
      <c r="B1494">
        <v>1005</v>
      </c>
      <c r="C1494" t="s">
        <v>10</v>
      </c>
      <c r="D1494" t="s">
        <v>7</v>
      </c>
      <c r="E1494" t="s">
        <v>8</v>
      </c>
      <c r="F1494">
        <v>10</v>
      </c>
      <c r="G1494" s="2">
        <v>9888</v>
      </c>
      <c r="H1494" s="2">
        <v>3248</v>
      </c>
      <c r="I1494" t="str">
        <f>_xlfn.XLOOKUP(tbl_Data[[#This Row],[Kundnr]],tbl_Kunder[Kundnr],tbl_Kunder[Kundnamn])</f>
        <v>Prefolkia AB</v>
      </c>
      <c r="J1494" t="str">
        <f>_xlfn.XLOOKUP(tbl_Data[[#This Row],[Kundnr]],tbl_Kunder[Kundnr],tbl_Kunder[Kundkategori])</f>
        <v>IT- och telecom</v>
      </c>
      <c r="K1494" t="str">
        <f>_xlfn.XLOOKUP(tbl_Data[[#This Row],[Kundnr]],tbl_Kunder[Kundnr],tbl_Kunder[Region])</f>
        <v>Öst</v>
      </c>
      <c r="L1494" t="str">
        <f>_xlfn.XLOOKUP(tbl_Data[[#This Row],[Kundnr]],tbl_Kunder[Kundnr],tbl_Kunder[Kundansvarig])</f>
        <v>Mac Winson</v>
      </c>
    </row>
    <row r="1495" spans="1:12" x14ac:dyDescent="0.25">
      <c r="A1495" s="1">
        <v>45559</v>
      </c>
      <c r="B1495">
        <v>1006</v>
      </c>
      <c r="C1495" t="s">
        <v>23</v>
      </c>
      <c r="D1495" t="s">
        <v>15</v>
      </c>
      <c r="E1495" t="s">
        <v>17</v>
      </c>
      <c r="F1495">
        <v>13</v>
      </c>
      <c r="G1495" s="2">
        <v>16380</v>
      </c>
      <c r="H1495" s="2">
        <v>6500</v>
      </c>
      <c r="I1495" t="str">
        <f>_xlfn.XLOOKUP(tbl_Data[[#This Row],[Kundnr]],tbl_Kunder[Kundnr],tbl_Kunder[Kundnamn])</f>
        <v>Allcto AB</v>
      </c>
      <c r="J1495" t="str">
        <f>_xlfn.XLOOKUP(tbl_Data[[#This Row],[Kundnr]],tbl_Kunder[Kundnr],tbl_Kunder[Kundkategori])</f>
        <v>Livsmedel</v>
      </c>
      <c r="K1495" t="str">
        <f>_xlfn.XLOOKUP(tbl_Data[[#This Row],[Kundnr]],tbl_Kunder[Kundnr],tbl_Kunder[Region])</f>
        <v>Öst</v>
      </c>
      <c r="L1495" t="str">
        <f>_xlfn.XLOOKUP(tbl_Data[[#This Row],[Kundnr]],tbl_Kunder[Kundnr],tbl_Kunder[Kundansvarig])</f>
        <v>Malte Svensson</v>
      </c>
    </row>
    <row r="1496" spans="1:12" x14ac:dyDescent="0.25">
      <c r="A1496" s="1">
        <v>45547</v>
      </c>
      <c r="B1496">
        <v>1010</v>
      </c>
      <c r="C1496" t="s">
        <v>20</v>
      </c>
      <c r="D1496" t="s">
        <v>15</v>
      </c>
      <c r="E1496" t="s">
        <v>17</v>
      </c>
      <c r="F1496">
        <v>18</v>
      </c>
      <c r="G1496" s="2">
        <v>22183.200000000001</v>
      </c>
      <c r="H1496" s="2">
        <v>6919.2000000000007</v>
      </c>
      <c r="I1496" t="str">
        <f>_xlfn.XLOOKUP(tbl_Data[[#This Row],[Kundnr]],tbl_Kunder[Kundnr],tbl_Kunder[Kundnamn])</f>
        <v>Trollerilådan AB</v>
      </c>
      <c r="J1496" t="str">
        <f>_xlfn.XLOOKUP(tbl_Data[[#This Row],[Kundnr]],tbl_Kunder[Kundnr],tbl_Kunder[Kundkategori])</f>
        <v>Livsmedel</v>
      </c>
      <c r="K1496" t="str">
        <f>_xlfn.XLOOKUP(tbl_Data[[#This Row],[Kundnr]],tbl_Kunder[Kundnr],tbl_Kunder[Region])</f>
        <v>Syd</v>
      </c>
      <c r="L1496" t="str">
        <f>_xlfn.XLOOKUP(tbl_Data[[#This Row],[Kundnr]],tbl_Kunder[Kundnr],tbl_Kunder[Kundansvarig])</f>
        <v>Malte Svensson</v>
      </c>
    </row>
    <row r="1497" spans="1:12" x14ac:dyDescent="0.25">
      <c r="A1497" s="1">
        <v>44999</v>
      </c>
      <c r="B1497">
        <v>1001</v>
      </c>
      <c r="C1497" t="s">
        <v>10</v>
      </c>
      <c r="D1497" t="s">
        <v>7</v>
      </c>
      <c r="E1497" t="s">
        <v>8</v>
      </c>
      <c r="F1497">
        <v>17</v>
      </c>
      <c r="G1497" s="2">
        <v>17299.2</v>
      </c>
      <c r="H1497" s="2">
        <v>6011.2000000000007</v>
      </c>
      <c r="I1497" t="str">
        <f>_xlfn.XLOOKUP(tbl_Data[[#This Row],[Kundnr]],tbl_Kunder[Kundnr],tbl_Kunder[Kundnamn])</f>
        <v>Telefonera Mera AB</v>
      </c>
      <c r="J1497" t="str">
        <f>_xlfn.XLOOKUP(tbl_Data[[#This Row],[Kundnr]],tbl_Kunder[Kundnr],tbl_Kunder[Kundkategori])</f>
        <v>IT- och telecom</v>
      </c>
      <c r="K1497" t="str">
        <f>_xlfn.XLOOKUP(tbl_Data[[#This Row],[Kundnr]],tbl_Kunder[Kundnr],tbl_Kunder[Region])</f>
        <v>Väst</v>
      </c>
      <c r="L1497" t="str">
        <f>_xlfn.XLOOKUP(tbl_Data[[#This Row],[Kundnr]],tbl_Kunder[Kundnr],tbl_Kunder[Kundansvarig])</f>
        <v>Mac Winson</v>
      </c>
    </row>
    <row r="1498" spans="1:12" x14ac:dyDescent="0.25">
      <c r="A1498" s="1">
        <v>45226</v>
      </c>
      <c r="B1498">
        <v>1001</v>
      </c>
      <c r="C1498" t="s">
        <v>6</v>
      </c>
      <c r="D1498" t="s">
        <v>7</v>
      </c>
      <c r="E1498" t="s">
        <v>8</v>
      </c>
      <c r="F1498">
        <v>15</v>
      </c>
      <c r="G1498" s="2">
        <v>19716</v>
      </c>
      <c r="H1498" s="2">
        <v>10716</v>
      </c>
      <c r="I1498" t="str">
        <f>_xlfn.XLOOKUP(tbl_Data[[#This Row],[Kundnr]],tbl_Kunder[Kundnr],tbl_Kunder[Kundnamn])</f>
        <v>Telefonera Mera AB</v>
      </c>
      <c r="J1498" t="str">
        <f>_xlfn.XLOOKUP(tbl_Data[[#This Row],[Kundnr]],tbl_Kunder[Kundnr],tbl_Kunder[Kundkategori])</f>
        <v>IT- och telecom</v>
      </c>
      <c r="K1498" t="str">
        <f>_xlfn.XLOOKUP(tbl_Data[[#This Row],[Kundnr]],tbl_Kunder[Kundnr],tbl_Kunder[Region])</f>
        <v>Väst</v>
      </c>
      <c r="L1498" t="str">
        <f>_xlfn.XLOOKUP(tbl_Data[[#This Row],[Kundnr]],tbl_Kunder[Kundnr],tbl_Kunder[Kundansvarig])</f>
        <v>Mac Winson</v>
      </c>
    </row>
    <row r="1499" spans="1:12" x14ac:dyDescent="0.25">
      <c r="A1499" s="1">
        <v>45617</v>
      </c>
      <c r="B1499">
        <v>1005</v>
      </c>
      <c r="C1499" t="s">
        <v>10</v>
      </c>
      <c r="D1499" t="s">
        <v>7</v>
      </c>
      <c r="E1499" t="s">
        <v>8</v>
      </c>
      <c r="F1499">
        <v>5</v>
      </c>
      <c r="G1499" s="2">
        <v>4944</v>
      </c>
      <c r="H1499" s="2">
        <v>1624</v>
      </c>
      <c r="I1499" t="str">
        <f>_xlfn.XLOOKUP(tbl_Data[[#This Row],[Kundnr]],tbl_Kunder[Kundnr],tbl_Kunder[Kundnamn])</f>
        <v>Prefolkia AB</v>
      </c>
      <c r="J1499" t="str">
        <f>_xlfn.XLOOKUP(tbl_Data[[#This Row],[Kundnr]],tbl_Kunder[Kundnr],tbl_Kunder[Kundkategori])</f>
        <v>IT- och telecom</v>
      </c>
      <c r="K1499" t="str">
        <f>_xlfn.XLOOKUP(tbl_Data[[#This Row],[Kundnr]],tbl_Kunder[Kundnr],tbl_Kunder[Region])</f>
        <v>Öst</v>
      </c>
      <c r="L1499" t="str">
        <f>_xlfn.XLOOKUP(tbl_Data[[#This Row],[Kundnr]],tbl_Kunder[Kundnr],tbl_Kunder[Kundansvarig])</f>
        <v>Mac Winson</v>
      </c>
    </row>
    <row r="1500" spans="1:12" x14ac:dyDescent="0.25">
      <c r="A1500" s="1">
        <v>45357</v>
      </c>
      <c r="B1500">
        <v>1002</v>
      </c>
      <c r="C1500" t="s">
        <v>14</v>
      </c>
      <c r="D1500" t="s">
        <v>15</v>
      </c>
      <c r="E1500" t="s">
        <v>8</v>
      </c>
      <c r="F1500">
        <v>13</v>
      </c>
      <c r="G1500" s="2">
        <v>15808</v>
      </c>
      <c r="H1500" s="2">
        <v>6240</v>
      </c>
      <c r="I1500" t="str">
        <f>_xlfn.XLOOKUP(tbl_Data[[#This Row],[Kundnr]],tbl_Kunder[Kundnr],tbl_Kunder[Kundnamn])</f>
        <v>Brellboxy AB</v>
      </c>
      <c r="J1500" t="str">
        <f>_xlfn.XLOOKUP(tbl_Data[[#This Row],[Kundnr]],tbl_Kunder[Kundnr],tbl_Kunder[Kundkategori])</f>
        <v>IT- och telecom</v>
      </c>
      <c r="K1500" t="str">
        <f>_xlfn.XLOOKUP(tbl_Data[[#This Row],[Kundnr]],tbl_Kunder[Kundnr],tbl_Kunder[Region])</f>
        <v>Syd</v>
      </c>
      <c r="L1500" t="str">
        <f>_xlfn.XLOOKUP(tbl_Data[[#This Row],[Kundnr]],tbl_Kunder[Kundnr],tbl_Kunder[Kundansvarig])</f>
        <v>Mac Winson</v>
      </c>
    </row>
    <row r="1501" spans="1:12" x14ac:dyDescent="0.25">
      <c r="A1501" s="1">
        <v>45591</v>
      </c>
      <c r="B1501">
        <v>1008</v>
      </c>
      <c r="C1501" t="s">
        <v>14</v>
      </c>
      <c r="D1501" t="s">
        <v>15</v>
      </c>
      <c r="E1501" t="s">
        <v>17</v>
      </c>
      <c r="F1501">
        <v>12</v>
      </c>
      <c r="G1501" s="2">
        <v>15360</v>
      </c>
      <c r="H1501" s="2">
        <v>6528</v>
      </c>
      <c r="I1501" t="str">
        <f>_xlfn.XLOOKUP(tbl_Data[[#This Row],[Kundnr]],tbl_Kunder[Kundnr],tbl_Kunder[Kundnamn])</f>
        <v>Rödtand AB</v>
      </c>
      <c r="J1501" t="str">
        <f>_xlfn.XLOOKUP(tbl_Data[[#This Row],[Kundnr]],tbl_Kunder[Kundnr],tbl_Kunder[Kundkategori])</f>
        <v>Livsmedel</v>
      </c>
      <c r="K1501" t="str">
        <f>_xlfn.XLOOKUP(tbl_Data[[#This Row],[Kundnr]],tbl_Kunder[Kundnr],tbl_Kunder[Region])</f>
        <v>Väst</v>
      </c>
      <c r="L1501" t="str">
        <f>_xlfn.XLOOKUP(tbl_Data[[#This Row],[Kundnr]],tbl_Kunder[Kundnr],tbl_Kunder[Kundansvarig])</f>
        <v>Malte Svensson</v>
      </c>
    </row>
    <row r="1502" spans="1:12" x14ac:dyDescent="0.25">
      <c r="A1502" s="1">
        <v>45011</v>
      </c>
      <c r="B1502">
        <v>1004</v>
      </c>
      <c r="C1502" t="s">
        <v>14</v>
      </c>
      <c r="D1502" t="s">
        <v>15</v>
      </c>
      <c r="E1502" t="s">
        <v>16</v>
      </c>
      <c r="F1502">
        <v>10</v>
      </c>
      <c r="G1502" s="2">
        <v>14080</v>
      </c>
      <c r="H1502" s="2">
        <v>6720</v>
      </c>
      <c r="I1502" t="str">
        <f>_xlfn.XLOOKUP(tbl_Data[[#This Row],[Kundnr]],tbl_Kunder[Kundnr],tbl_Kunder[Kundnamn])</f>
        <v>Mellerix AB</v>
      </c>
      <c r="J1502" t="str">
        <f>_xlfn.XLOOKUP(tbl_Data[[#This Row],[Kundnr]],tbl_Kunder[Kundnr],tbl_Kunder[Kundkategori])</f>
        <v>Tillverkning</v>
      </c>
      <c r="K1502" t="str">
        <f>_xlfn.XLOOKUP(tbl_Data[[#This Row],[Kundnr]],tbl_Kunder[Kundnr],tbl_Kunder[Region])</f>
        <v>Syd</v>
      </c>
      <c r="L1502" t="str">
        <f>_xlfn.XLOOKUP(tbl_Data[[#This Row],[Kundnr]],tbl_Kunder[Kundnr],tbl_Kunder[Kundansvarig])</f>
        <v>Manne Faktursson</v>
      </c>
    </row>
    <row r="1503" spans="1:12" x14ac:dyDescent="0.25">
      <c r="A1503" s="1">
        <v>45538</v>
      </c>
      <c r="B1503">
        <v>1004</v>
      </c>
      <c r="C1503" t="s">
        <v>10</v>
      </c>
      <c r="D1503" t="s">
        <v>7</v>
      </c>
      <c r="E1503" t="s">
        <v>16</v>
      </c>
      <c r="F1503">
        <v>11</v>
      </c>
      <c r="G1503" s="2">
        <v>11616</v>
      </c>
      <c r="H1503" s="2">
        <v>4312</v>
      </c>
      <c r="I1503" t="str">
        <f>_xlfn.XLOOKUP(tbl_Data[[#This Row],[Kundnr]],tbl_Kunder[Kundnr],tbl_Kunder[Kundnamn])</f>
        <v>Mellerix AB</v>
      </c>
      <c r="J1503" t="str">
        <f>_xlfn.XLOOKUP(tbl_Data[[#This Row],[Kundnr]],tbl_Kunder[Kundnr],tbl_Kunder[Kundkategori])</f>
        <v>Tillverkning</v>
      </c>
      <c r="K1503" t="str">
        <f>_xlfn.XLOOKUP(tbl_Data[[#This Row],[Kundnr]],tbl_Kunder[Kundnr],tbl_Kunder[Region])</f>
        <v>Syd</v>
      </c>
      <c r="L1503" t="str">
        <f>_xlfn.XLOOKUP(tbl_Data[[#This Row],[Kundnr]],tbl_Kunder[Kundnr],tbl_Kunder[Kundansvarig])</f>
        <v>Manne Faktursson</v>
      </c>
    </row>
    <row r="1504" spans="1:12" x14ac:dyDescent="0.25">
      <c r="A1504" s="1">
        <v>45586</v>
      </c>
      <c r="B1504">
        <v>1009</v>
      </c>
      <c r="C1504" t="s">
        <v>6</v>
      </c>
      <c r="D1504" t="s">
        <v>7</v>
      </c>
      <c r="E1504" t="s">
        <v>16</v>
      </c>
      <c r="F1504">
        <v>16</v>
      </c>
      <c r="G1504" s="2">
        <v>19046.399999999998</v>
      </c>
      <c r="H1504" s="2">
        <v>9446.3999999999978</v>
      </c>
      <c r="I1504" t="str">
        <f>_xlfn.XLOOKUP(tbl_Data[[#This Row],[Kundnr]],tbl_Kunder[Kundnr],tbl_Kunder[Kundnamn])</f>
        <v>Bollberga AB</v>
      </c>
      <c r="J1504" t="str">
        <f>_xlfn.XLOOKUP(tbl_Data[[#This Row],[Kundnr]],tbl_Kunder[Kundnr],tbl_Kunder[Kundkategori])</f>
        <v>Tillverkning</v>
      </c>
      <c r="K1504" t="str">
        <f>_xlfn.XLOOKUP(tbl_Data[[#This Row],[Kundnr]],tbl_Kunder[Kundnr],tbl_Kunder[Region])</f>
        <v>Öst</v>
      </c>
      <c r="L1504" t="str">
        <f>_xlfn.XLOOKUP(tbl_Data[[#This Row],[Kundnr]],tbl_Kunder[Kundnr],tbl_Kunder[Kundansvarig])</f>
        <v>Manne Faktursson</v>
      </c>
    </row>
    <row r="1505" spans="1:12" x14ac:dyDescent="0.25">
      <c r="A1505" s="1">
        <v>45077</v>
      </c>
      <c r="B1505">
        <v>1008</v>
      </c>
      <c r="C1505" t="s">
        <v>6</v>
      </c>
      <c r="D1505" t="s">
        <v>7</v>
      </c>
      <c r="E1505" t="s">
        <v>17</v>
      </c>
      <c r="F1505">
        <v>15</v>
      </c>
      <c r="G1505" s="2">
        <v>18600</v>
      </c>
      <c r="H1505" s="2">
        <v>9600</v>
      </c>
      <c r="I1505" t="str">
        <f>_xlfn.XLOOKUP(tbl_Data[[#This Row],[Kundnr]],tbl_Kunder[Kundnr],tbl_Kunder[Kundnamn])</f>
        <v>Rödtand AB</v>
      </c>
      <c r="J1505" t="str">
        <f>_xlfn.XLOOKUP(tbl_Data[[#This Row],[Kundnr]],tbl_Kunder[Kundnr],tbl_Kunder[Kundkategori])</f>
        <v>Livsmedel</v>
      </c>
      <c r="K1505" t="str">
        <f>_xlfn.XLOOKUP(tbl_Data[[#This Row],[Kundnr]],tbl_Kunder[Kundnr],tbl_Kunder[Region])</f>
        <v>Väst</v>
      </c>
      <c r="L1505" t="str">
        <f>_xlfn.XLOOKUP(tbl_Data[[#This Row],[Kundnr]],tbl_Kunder[Kundnr],tbl_Kunder[Kundansvarig])</f>
        <v>Malte Svensson</v>
      </c>
    </row>
    <row r="1506" spans="1:12" x14ac:dyDescent="0.25">
      <c r="A1506" s="1">
        <v>45386</v>
      </c>
      <c r="B1506">
        <v>1001</v>
      </c>
      <c r="C1506" t="s">
        <v>23</v>
      </c>
      <c r="D1506" t="s">
        <v>15</v>
      </c>
      <c r="E1506" t="s">
        <v>8</v>
      </c>
      <c r="F1506">
        <v>13</v>
      </c>
      <c r="G1506" s="2">
        <v>19292</v>
      </c>
      <c r="H1506" s="2">
        <v>9412</v>
      </c>
      <c r="I1506" t="str">
        <f>_xlfn.XLOOKUP(tbl_Data[[#This Row],[Kundnr]],tbl_Kunder[Kundnr],tbl_Kunder[Kundnamn])</f>
        <v>Telefonera Mera AB</v>
      </c>
      <c r="J1506" t="str">
        <f>_xlfn.XLOOKUP(tbl_Data[[#This Row],[Kundnr]],tbl_Kunder[Kundnr],tbl_Kunder[Kundkategori])</f>
        <v>IT- och telecom</v>
      </c>
      <c r="K1506" t="str">
        <f>_xlfn.XLOOKUP(tbl_Data[[#This Row],[Kundnr]],tbl_Kunder[Kundnr],tbl_Kunder[Region])</f>
        <v>Väst</v>
      </c>
      <c r="L1506" t="str">
        <f>_xlfn.XLOOKUP(tbl_Data[[#This Row],[Kundnr]],tbl_Kunder[Kundnr],tbl_Kunder[Kundansvarig])</f>
        <v>Mac Winson</v>
      </c>
    </row>
    <row r="1507" spans="1:12" x14ac:dyDescent="0.25">
      <c r="A1507" s="1">
        <v>45140</v>
      </c>
      <c r="B1507">
        <v>1006</v>
      </c>
      <c r="C1507" t="s">
        <v>6</v>
      </c>
      <c r="D1507" t="s">
        <v>7</v>
      </c>
      <c r="E1507" t="s">
        <v>17</v>
      </c>
      <c r="F1507">
        <v>16</v>
      </c>
      <c r="G1507" s="2">
        <v>17856</v>
      </c>
      <c r="H1507" s="2">
        <v>8256</v>
      </c>
      <c r="I1507" t="str">
        <f>_xlfn.XLOOKUP(tbl_Data[[#This Row],[Kundnr]],tbl_Kunder[Kundnr],tbl_Kunder[Kundnamn])</f>
        <v>Allcto AB</v>
      </c>
      <c r="J1507" t="str">
        <f>_xlfn.XLOOKUP(tbl_Data[[#This Row],[Kundnr]],tbl_Kunder[Kundnr],tbl_Kunder[Kundkategori])</f>
        <v>Livsmedel</v>
      </c>
      <c r="K1507" t="str">
        <f>_xlfn.XLOOKUP(tbl_Data[[#This Row],[Kundnr]],tbl_Kunder[Kundnr],tbl_Kunder[Region])</f>
        <v>Öst</v>
      </c>
      <c r="L1507" t="str">
        <f>_xlfn.XLOOKUP(tbl_Data[[#This Row],[Kundnr]],tbl_Kunder[Kundnr],tbl_Kunder[Kundansvarig])</f>
        <v>Malte Svensson</v>
      </c>
    </row>
    <row r="1508" spans="1:12" x14ac:dyDescent="0.25">
      <c r="A1508" s="1">
        <v>45423</v>
      </c>
      <c r="B1508">
        <v>1008</v>
      </c>
      <c r="C1508" t="s">
        <v>21</v>
      </c>
      <c r="D1508" t="s">
        <v>7</v>
      </c>
      <c r="E1508" t="s">
        <v>17</v>
      </c>
      <c r="F1508">
        <v>30</v>
      </c>
      <c r="G1508" s="2">
        <v>32400</v>
      </c>
      <c r="H1508" s="2">
        <v>11760</v>
      </c>
      <c r="I1508" t="str">
        <f>_xlfn.XLOOKUP(tbl_Data[[#This Row],[Kundnr]],tbl_Kunder[Kundnr],tbl_Kunder[Kundnamn])</f>
        <v>Rödtand AB</v>
      </c>
      <c r="J1508" t="str">
        <f>_xlfn.XLOOKUP(tbl_Data[[#This Row],[Kundnr]],tbl_Kunder[Kundnr],tbl_Kunder[Kundkategori])</f>
        <v>Livsmedel</v>
      </c>
      <c r="K1508" t="str">
        <f>_xlfn.XLOOKUP(tbl_Data[[#This Row],[Kundnr]],tbl_Kunder[Kundnr],tbl_Kunder[Region])</f>
        <v>Väst</v>
      </c>
      <c r="L1508" t="str">
        <f>_xlfn.XLOOKUP(tbl_Data[[#This Row],[Kundnr]],tbl_Kunder[Kundnr],tbl_Kunder[Kundansvarig])</f>
        <v>Malte Svensson</v>
      </c>
    </row>
    <row r="1509" spans="1:12" x14ac:dyDescent="0.25">
      <c r="A1509" s="1">
        <v>45249</v>
      </c>
      <c r="B1509">
        <v>1003</v>
      </c>
      <c r="C1509" t="s">
        <v>14</v>
      </c>
      <c r="D1509" t="s">
        <v>15</v>
      </c>
      <c r="E1509" t="s">
        <v>12</v>
      </c>
      <c r="F1509">
        <v>9</v>
      </c>
      <c r="G1509" s="2">
        <v>12096</v>
      </c>
      <c r="H1509" s="2">
        <v>5472</v>
      </c>
      <c r="I1509" t="str">
        <f>_xlfn.XLOOKUP(tbl_Data[[#This Row],[Kundnr]],tbl_Kunder[Kundnr],tbl_Kunder[Kundnamn])</f>
        <v>Vårdia AB</v>
      </c>
      <c r="J1509" t="str">
        <f>_xlfn.XLOOKUP(tbl_Data[[#This Row],[Kundnr]],tbl_Kunder[Kundnr],tbl_Kunder[Kundkategori])</f>
        <v>Offentligt</v>
      </c>
      <c r="K1509" t="str">
        <f>_xlfn.XLOOKUP(tbl_Data[[#This Row],[Kundnr]],tbl_Kunder[Kundnr],tbl_Kunder[Region])</f>
        <v>Syd</v>
      </c>
      <c r="L1509" t="str">
        <f>_xlfn.XLOOKUP(tbl_Data[[#This Row],[Kundnr]],tbl_Kunder[Kundnr],tbl_Kunder[Kundansvarig])</f>
        <v>Clint Billton</v>
      </c>
    </row>
    <row r="1510" spans="1:12" x14ac:dyDescent="0.25">
      <c r="A1510" s="1">
        <v>45555</v>
      </c>
      <c r="B1510">
        <v>1005</v>
      </c>
      <c r="C1510" t="s">
        <v>10</v>
      </c>
      <c r="D1510" t="s">
        <v>7</v>
      </c>
      <c r="E1510" t="s">
        <v>8</v>
      </c>
      <c r="F1510">
        <v>11</v>
      </c>
      <c r="G1510" s="2">
        <v>10876.800000000001</v>
      </c>
      <c r="H1510" s="2">
        <v>3572.8000000000011</v>
      </c>
      <c r="I1510" t="str">
        <f>_xlfn.XLOOKUP(tbl_Data[[#This Row],[Kundnr]],tbl_Kunder[Kundnr],tbl_Kunder[Kundnamn])</f>
        <v>Prefolkia AB</v>
      </c>
      <c r="J1510" t="str">
        <f>_xlfn.XLOOKUP(tbl_Data[[#This Row],[Kundnr]],tbl_Kunder[Kundnr],tbl_Kunder[Kundkategori])</f>
        <v>IT- och telecom</v>
      </c>
      <c r="K1510" t="str">
        <f>_xlfn.XLOOKUP(tbl_Data[[#This Row],[Kundnr]],tbl_Kunder[Kundnr],tbl_Kunder[Region])</f>
        <v>Öst</v>
      </c>
      <c r="L1510" t="str">
        <f>_xlfn.XLOOKUP(tbl_Data[[#This Row],[Kundnr]],tbl_Kunder[Kundnr],tbl_Kunder[Kundansvarig])</f>
        <v>Mac Winson</v>
      </c>
    </row>
    <row r="1511" spans="1:12" x14ac:dyDescent="0.25">
      <c r="A1511" s="1">
        <v>45276</v>
      </c>
      <c r="B1511">
        <v>1011</v>
      </c>
      <c r="C1511" t="s">
        <v>14</v>
      </c>
      <c r="D1511" t="s">
        <v>15</v>
      </c>
      <c r="E1511" t="s">
        <v>12</v>
      </c>
      <c r="F1511">
        <v>5</v>
      </c>
      <c r="G1511" s="2">
        <v>6336</v>
      </c>
      <c r="H1511" s="2">
        <v>2656</v>
      </c>
      <c r="I1511" t="str">
        <f>_xlfn.XLOOKUP(tbl_Data[[#This Row],[Kundnr]],tbl_Kunder[Kundnr],tbl_Kunder[Kundnamn])</f>
        <v>Skolia AB</v>
      </c>
      <c r="J1511" t="str">
        <f>_xlfn.XLOOKUP(tbl_Data[[#This Row],[Kundnr]],tbl_Kunder[Kundnr],tbl_Kunder[Kundkategori])</f>
        <v>Offentligt</v>
      </c>
      <c r="K1511" t="str">
        <f>_xlfn.XLOOKUP(tbl_Data[[#This Row],[Kundnr]],tbl_Kunder[Kundnr],tbl_Kunder[Region])</f>
        <v>Öst</v>
      </c>
      <c r="L1511" t="str">
        <f>_xlfn.XLOOKUP(tbl_Data[[#This Row],[Kundnr]],tbl_Kunder[Kundnr],tbl_Kunder[Kundansvarig])</f>
        <v>Clint Billton</v>
      </c>
    </row>
    <row r="1512" spans="1:12" x14ac:dyDescent="0.25">
      <c r="A1512" s="1">
        <v>45571</v>
      </c>
      <c r="B1512">
        <v>1003</v>
      </c>
      <c r="C1512" t="s">
        <v>14</v>
      </c>
      <c r="D1512" t="s">
        <v>15</v>
      </c>
      <c r="E1512" t="s">
        <v>12</v>
      </c>
      <c r="F1512">
        <v>21</v>
      </c>
      <c r="G1512" s="2">
        <v>28224</v>
      </c>
      <c r="H1512" s="2">
        <v>12768</v>
      </c>
      <c r="I1512" t="str">
        <f>_xlfn.XLOOKUP(tbl_Data[[#This Row],[Kundnr]],tbl_Kunder[Kundnr],tbl_Kunder[Kundnamn])</f>
        <v>Vårdia AB</v>
      </c>
      <c r="J1512" t="str">
        <f>_xlfn.XLOOKUP(tbl_Data[[#This Row],[Kundnr]],tbl_Kunder[Kundnr],tbl_Kunder[Kundkategori])</f>
        <v>Offentligt</v>
      </c>
      <c r="K1512" t="str">
        <f>_xlfn.XLOOKUP(tbl_Data[[#This Row],[Kundnr]],tbl_Kunder[Kundnr],tbl_Kunder[Region])</f>
        <v>Syd</v>
      </c>
      <c r="L1512" t="str">
        <f>_xlfn.XLOOKUP(tbl_Data[[#This Row],[Kundnr]],tbl_Kunder[Kundnr],tbl_Kunder[Kundansvarig])</f>
        <v>Clint Billton</v>
      </c>
    </row>
    <row r="1513" spans="1:12" x14ac:dyDescent="0.25">
      <c r="A1513" s="1">
        <v>45476</v>
      </c>
      <c r="B1513">
        <v>1006</v>
      </c>
      <c r="C1513" t="s">
        <v>14</v>
      </c>
      <c r="D1513" t="s">
        <v>15</v>
      </c>
      <c r="E1513" t="s">
        <v>17</v>
      </c>
      <c r="F1513">
        <v>26</v>
      </c>
      <c r="G1513" s="2">
        <v>29952</v>
      </c>
      <c r="H1513" s="2">
        <v>10816</v>
      </c>
      <c r="I1513" t="str">
        <f>_xlfn.XLOOKUP(tbl_Data[[#This Row],[Kundnr]],tbl_Kunder[Kundnr],tbl_Kunder[Kundnamn])</f>
        <v>Allcto AB</v>
      </c>
      <c r="J1513" t="str">
        <f>_xlfn.XLOOKUP(tbl_Data[[#This Row],[Kundnr]],tbl_Kunder[Kundnr],tbl_Kunder[Kundkategori])</f>
        <v>Livsmedel</v>
      </c>
      <c r="K1513" t="str">
        <f>_xlfn.XLOOKUP(tbl_Data[[#This Row],[Kundnr]],tbl_Kunder[Kundnr],tbl_Kunder[Region])</f>
        <v>Öst</v>
      </c>
      <c r="L1513" t="str">
        <f>_xlfn.XLOOKUP(tbl_Data[[#This Row],[Kundnr]],tbl_Kunder[Kundnr],tbl_Kunder[Kundansvarig])</f>
        <v>Malte Svensson</v>
      </c>
    </row>
    <row r="1514" spans="1:12" x14ac:dyDescent="0.25">
      <c r="A1514" s="1">
        <v>45437</v>
      </c>
      <c r="B1514">
        <v>1008</v>
      </c>
      <c r="C1514" t="s">
        <v>14</v>
      </c>
      <c r="D1514" t="s">
        <v>15</v>
      </c>
      <c r="E1514" t="s">
        <v>17</v>
      </c>
      <c r="F1514">
        <v>8</v>
      </c>
      <c r="G1514" s="2">
        <v>10240</v>
      </c>
      <c r="H1514" s="2">
        <v>4352</v>
      </c>
      <c r="I1514" t="str">
        <f>_xlfn.XLOOKUP(tbl_Data[[#This Row],[Kundnr]],tbl_Kunder[Kundnr],tbl_Kunder[Kundnamn])</f>
        <v>Rödtand AB</v>
      </c>
      <c r="J1514" t="str">
        <f>_xlfn.XLOOKUP(tbl_Data[[#This Row],[Kundnr]],tbl_Kunder[Kundnr],tbl_Kunder[Kundkategori])</f>
        <v>Livsmedel</v>
      </c>
      <c r="K1514" t="str">
        <f>_xlfn.XLOOKUP(tbl_Data[[#This Row],[Kundnr]],tbl_Kunder[Kundnr],tbl_Kunder[Region])</f>
        <v>Väst</v>
      </c>
      <c r="L1514" t="str">
        <f>_xlfn.XLOOKUP(tbl_Data[[#This Row],[Kundnr]],tbl_Kunder[Kundnr],tbl_Kunder[Kundansvarig])</f>
        <v>Malte Svensson</v>
      </c>
    </row>
    <row r="1515" spans="1:12" x14ac:dyDescent="0.25">
      <c r="A1515" s="1">
        <v>45492</v>
      </c>
      <c r="B1515">
        <v>1005</v>
      </c>
      <c r="C1515" t="s">
        <v>10</v>
      </c>
      <c r="D1515" t="s">
        <v>7</v>
      </c>
      <c r="E1515" t="s">
        <v>8</v>
      </c>
      <c r="F1515">
        <v>7</v>
      </c>
      <c r="G1515" s="2">
        <v>6921.6</v>
      </c>
      <c r="H1515" s="2">
        <v>2273.6000000000004</v>
      </c>
      <c r="I1515" t="str">
        <f>_xlfn.XLOOKUP(tbl_Data[[#This Row],[Kundnr]],tbl_Kunder[Kundnr],tbl_Kunder[Kundnamn])</f>
        <v>Prefolkia AB</v>
      </c>
      <c r="J1515" t="str">
        <f>_xlfn.XLOOKUP(tbl_Data[[#This Row],[Kundnr]],tbl_Kunder[Kundnr],tbl_Kunder[Kundkategori])</f>
        <v>IT- och telecom</v>
      </c>
      <c r="K1515" t="str">
        <f>_xlfn.XLOOKUP(tbl_Data[[#This Row],[Kundnr]],tbl_Kunder[Kundnr],tbl_Kunder[Region])</f>
        <v>Öst</v>
      </c>
      <c r="L1515" t="str">
        <f>_xlfn.XLOOKUP(tbl_Data[[#This Row],[Kundnr]],tbl_Kunder[Kundnr],tbl_Kunder[Kundansvarig])</f>
        <v>Mac Winson</v>
      </c>
    </row>
    <row r="1516" spans="1:12" x14ac:dyDescent="0.25">
      <c r="A1516" s="1">
        <v>45357</v>
      </c>
      <c r="B1516">
        <v>1004</v>
      </c>
      <c r="C1516" t="s">
        <v>6</v>
      </c>
      <c r="D1516" t="s">
        <v>7</v>
      </c>
      <c r="E1516" t="s">
        <v>16</v>
      </c>
      <c r="F1516">
        <v>4</v>
      </c>
      <c r="G1516" s="2">
        <v>5456</v>
      </c>
      <c r="H1516" s="2">
        <v>3056</v>
      </c>
      <c r="I1516" t="str">
        <f>_xlfn.XLOOKUP(tbl_Data[[#This Row],[Kundnr]],tbl_Kunder[Kundnr],tbl_Kunder[Kundnamn])</f>
        <v>Mellerix AB</v>
      </c>
      <c r="J1516" t="str">
        <f>_xlfn.XLOOKUP(tbl_Data[[#This Row],[Kundnr]],tbl_Kunder[Kundnr],tbl_Kunder[Kundkategori])</f>
        <v>Tillverkning</v>
      </c>
      <c r="K1516" t="str">
        <f>_xlfn.XLOOKUP(tbl_Data[[#This Row],[Kundnr]],tbl_Kunder[Kundnr],tbl_Kunder[Region])</f>
        <v>Syd</v>
      </c>
      <c r="L1516" t="str">
        <f>_xlfn.XLOOKUP(tbl_Data[[#This Row],[Kundnr]],tbl_Kunder[Kundnr],tbl_Kunder[Kundansvarig])</f>
        <v>Manne Faktursson</v>
      </c>
    </row>
    <row r="1517" spans="1:12" x14ac:dyDescent="0.25">
      <c r="A1517" s="1">
        <v>44986</v>
      </c>
      <c r="B1517">
        <v>1004</v>
      </c>
      <c r="C1517" t="s">
        <v>10</v>
      </c>
      <c r="D1517" t="s">
        <v>7</v>
      </c>
      <c r="E1517" t="s">
        <v>16</v>
      </c>
      <c r="F1517">
        <v>27</v>
      </c>
      <c r="G1517" s="2">
        <v>28512</v>
      </c>
      <c r="H1517" s="2">
        <v>10584</v>
      </c>
      <c r="I1517" t="str">
        <f>_xlfn.XLOOKUP(tbl_Data[[#This Row],[Kundnr]],tbl_Kunder[Kundnr],tbl_Kunder[Kundnamn])</f>
        <v>Mellerix AB</v>
      </c>
      <c r="J1517" t="str">
        <f>_xlfn.XLOOKUP(tbl_Data[[#This Row],[Kundnr]],tbl_Kunder[Kundnr],tbl_Kunder[Kundkategori])</f>
        <v>Tillverkning</v>
      </c>
      <c r="K1517" t="str">
        <f>_xlfn.XLOOKUP(tbl_Data[[#This Row],[Kundnr]],tbl_Kunder[Kundnr],tbl_Kunder[Region])</f>
        <v>Syd</v>
      </c>
      <c r="L1517" t="str">
        <f>_xlfn.XLOOKUP(tbl_Data[[#This Row],[Kundnr]],tbl_Kunder[Kundnr],tbl_Kunder[Kundansvarig])</f>
        <v>Manne Faktursson</v>
      </c>
    </row>
    <row r="1518" spans="1:12" x14ac:dyDescent="0.25">
      <c r="A1518" s="1">
        <v>45154</v>
      </c>
      <c r="B1518">
        <v>1007</v>
      </c>
      <c r="C1518" t="s">
        <v>19</v>
      </c>
      <c r="D1518" t="s">
        <v>7</v>
      </c>
      <c r="E1518" t="s">
        <v>16</v>
      </c>
      <c r="F1518">
        <v>11</v>
      </c>
      <c r="G1518" s="2">
        <v>10846</v>
      </c>
      <c r="H1518" s="2">
        <v>3366</v>
      </c>
      <c r="I1518" t="str">
        <f>_xlfn.XLOOKUP(tbl_Data[[#This Row],[Kundnr]],tbl_Kunder[Kundnr],tbl_Kunder[Kundnamn])</f>
        <v>Rellaxion AB</v>
      </c>
      <c r="J1518" t="str">
        <f>_xlfn.XLOOKUP(tbl_Data[[#This Row],[Kundnr]],tbl_Kunder[Kundnr],tbl_Kunder[Kundkategori])</f>
        <v>Tillverkning</v>
      </c>
      <c r="K1518" t="str">
        <f>_xlfn.XLOOKUP(tbl_Data[[#This Row],[Kundnr]],tbl_Kunder[Kundnr],tbl_Kunder[Region])</f>
        <v>Väst</v>
      </c>
      <c r="L1518" t="str">
        <f>_xlfn.XLOOKUP(tbl_Data[[#This Row],[Kundnr]],tbl_Kunder[Kundnr],tbl_Kunder[Kundansvarig])</f>
        <v>Manne Faktursson</v>
      </c>
    </row>
    <row r="1519" spans="1:12" x14ac:dyDescent="0.25">
      <c r="A1519" s="1">
        <v>45083</v>
      </c>
      <c r="B1519">
        <v>1004</v>
      </c>
      <c r="C1519" t="s">
        <v>10</v>
      </c>
      <c r="D1519" t="s">
        <v>7</v>
      </c>
      <c r="E1519" t="s">
        <v>16</v>
      </c>
      <c r="F1519">
        <v>27</v>
      </c>
      <c r="G1519" s="2">
        <v>28512</v>
      </c>
      <c r="H1519" s="2">
        <v>10584</v>
      </c>
      <c r="I1519" t="str">
        <f>_xlfn.XLOOKUP(tbl_Data[[#This Row],[Kundnr]],tbl_Kunder[Kundnr],tbl_Kunder[Kundnamn])</f>
        <v>Mellerix AB</v>
      </c>
      <c r="J1519" t="str">
        <f>_xlfn.XLOOKUP(tbl_Data[[#This Row],[Kundnr]],tbl_Kunder[Kundnr],tbl_Kunder[Kundkategori])</f>
        <v>Tillverkning</v>
      </c>
      <c r="K1519" t="str">
        <f>_xlfn.XLOOKUP(tbl_Data[[#This Row],[Kundnr]],tbl_Kunder[Kundnr],tbl_Kunder[Region])</f>
        <v>Syd</v>
      </c>
      <c r="L1519" t="str">
        <f>_xlfn.XLOOKUP(tbl_Data[[#This Row],[Kundnr]],tbl_Kunder[Kundnr],tbl_Kunder[Kundansvarig])</f>
        <v>Manne Faktursson</v>
      </c>
    </row>
    <row r="1520" spans="1:12" x14ac:dyDescent="0.25">
      <c r="A1520" s="1">
        <v>45400</v>
      </c>
      <c r="B1520">
        <v>1001</v>
      </c>
      <c r="C1520" t="s">
        <v>14</v>
      </c>
      <c r="D1520" t="s">
        <v>15</v>
      </c>
      <c r="E1520" t="s">
        <v>8</v>
      </c>
      <c r="F1520">
        <v>28</v>
      </c>
      <c r="G1520" s="2">
        <v>37990.400000000009</v>
      </c>
      <c r="H1520" s="2">
        <v>17382.400000000009</v>
      </c>
      <c r="I1520" t="str">
        <f>_xlfn.XLOOKUP(tbl_Data[[#This Row],[Kundnr]],tbl_Kunder[Kundnr],tbl_Kunder[Kundnamn])</f>
        <v>Telefonera Mera AB</v>
      </c>
      <c r="J1520" t="str">
        <f>_xlfn.XLOOKUP(tbl_Data[[#This Row],[Kundnr]],tbl_Kunder[Kundnr],tbl_Kunder[Kundkategori])</f>
        <v>IT- och telecom</v>
      </c>
      <c r="K1520" t="str">
        <f>_xlfn.XLOOKUP(tbl_Data[[#This Row],[Kundnr]],tbl_Kunder[Kundnr],tbl_Kunder[Region])</f>
        <v>Väst</v>
      </c>
      <c r="L1520" t="str">
        <f>_xlfn.XLOOKUP(tbl_Data[[#This Row],[Kundnr]],tbl_Kunder[Kundnr],tbl_Kunder[Kundansvarig])</f>
        <v>Mac Winson</v>
      </c>
    </row>
    <row r="1521" spans="1:12" x14ac:dyDescent="0.25">
      <c r="A1521" s="1">
        <v>45259</v>
      </c>
      <c r="B1521">
        <v>1005</v>
      </c>
      <c r="C1521" t="s">
        <v>21</v>
      </c>
      <c r="D1521" t="s">
        <v>7</v>
      </c>
      <c r="E1521" t="s">
        <v>8</v>
      </c>
      <c r="F1521">
        <v>30</v>
      </c>
      <c r="G1521" s="2">
        <v>33372</v>
      </c>
      <c r="H1521" s="2">
        <v>12732</v>
      </c>
      <c r="I1521" t="str">
        <f>_xlfn.XLOOKUP(tbl_Data[[#This Row],[Kundnr]],tbl_Kunder[Kundnr],tbl_Kunder[Kundnamn])</f>
        <v>Prefolkia AB</v>
      </c>
      <c r="J1521" t="str">
        <f>_xlfn.XLOOKUP(tbl_Data[[#This Row],[Kundnr]],tbl_Kunder[Kundnr],tbl_Kunder[Kundkategori])</f>
        <v>IT- och telecom</v>
      </c>
      <c r="K1521" t="str">
        <f>_xlfn.XLOOKUP(tbl_Data[[#This Row],[Kundnr]],tbl_Kunder[Kundnr],tbl_Kunder[Region])</f>
        <v>Öst</v>
      </c>
      <c r="L1521" t="str">
        <f>_xlfn.XLOOKUP(tbl_Data[[#This Row],[Kundnr]],tbl_Kunder[Kundnr],tbl_Kunder[Kundansvarig])</f>
        <v>Mac Winson</v>
      </c>
    </row>
    <row r="1522" spans="1:12" x14ac:dyDescent="0.25">
      <c r="A1522" s="1">
        <v>45140</v>
      </c>
      <c r="B1522">
        <v>1001</v>
      </c>
      <c r="C1522" t="s">
        <v>14</v>
      </c>
      <c r="D1522" t="s">
        <v>15</v>
      </c>
      <c r="E1522" t="s">
        <v>8</v>
      </c>
      <c r="F1522">
        <v>18</v>
      </c>
      <c r="G1522" s="2">
        <v>24422.400000000001</v>
      </c>
      <c r="H1522" s="2">
        <v>11174.400000000001</v>
      </c>
      <c r="I1522" t="str">
        <f>_xlfn.XLOOKUP(tbl_Data[[#This Row],[Kundnr]],tbl_Kunder[Kundnr],tbl_Kunder[Kundnamn])</f>
        <v>Telefonera Mera AB</v>
      </c>
      <c r="J1522" t="str">
        <f>_xlfn.XLOOKUP(tbl_Data[[#This Row],[Kundnr]],tbl_Kunder[Kundnr],tbl_Kunder[Kundkategori])</f>
        <v>IT- och telecom</v>
      </c>
      <c r="K1522" t="str">
        <f>_xlfn.XLOOKUP(tbl_Data[[#This Row],[Kundnr]],tbl_Kunder[Kundnr],tbl_Kunder[Region])</f>
        <v>Väst</v>
      </c>
      <c r="L1522" t="str">
        <f>_xlfn.XLOOKUP(tbl_Data[[#This Row],[Kundnr]],tbl_Kunder[Kundnr],tbl_Kunder[Kundansvarig])</f>
        <v>Mac Winson</v>
      </c>
    </row>
    <row r="1523" spans="1:12" x14ac:dyDescent="0.25">
      <c r="A1523" s="1">
        <v>45628</v>
      </c>
      <c r="B1523">
        <v>1005</v>
      </c>
      <c r="C1523" t="s">
        <v>14</v>
      </c>
      <c r="D1523" t="s">
        <v>15</v>
      </c>
      <c r="E1523" t="s">
        <v>8</v>
      </c>
      <c r="F1523">
        <v>12</v>
      </c>
      <c r="G1523" s="2">
        <v>15820.800000000001</v>
      </c>
      <c r="H1523" s="2">
        <v>6988.8000000000011</v>
      </c>
      <c r="I1523" t="str">
        <f>_xlfn.XLOOKUP(tbl_Data[[#This Row],[Kundnr]],tbl_Kunder[Kundnr],tbl_Kunder[Kundnamn])</f>
        <v>Prefolkia AB</v>
      </c>
      <c r="J1523" t="str">
        <f>_xlfn.XLOOKUP(tbl_Data[[#This Row],[Kundnr]],tbl_Kunder[Kundnr],tbl_Kunder[Kundkategori])</f>
        <v>IT- och telecom</v>
      </c>
      <c r="K1523" t="str">
        <f>_xlfn.XLOOKUP(tbl_Data[[#This Row],[Kundnr]],tbl_Kunder[Kundnr],tbl_Kunder[Region])</f>
        <v>Öst</v>
      </c>
      <c r="L1523" t="str">
        <f>_xlfn.XLOOKUP(tbl_Data[[#This Row],[Kundnr]],tbl_Kunder[Kundnr],tbl_Kunder[Kundansvarig])</f>
        <v>Mac Winson</v>
      </c>
    </row>
    <row r="1524" spans="1:12" x14ac:dyDescent="0.25">
      <c r="A1524" s="1">
        <v>45001</v>
      </c>
      <c r="B1524">
        <v>1005</v>
      </c>
      <c r="C1524" t="s">
        <v>21</v>
      </c>
      <c r="D1524" t="s">
        <v>7</v>
      </c>
      <c r="E1524" t="s">
        <v>8</v>
      </c>
      <c r="F1524">
        <v>26</v>
      </c>
      <c r="G1524" s="2">
        <v>28922.400000000001</v>
      </c>
      <c r="H1524" s="2">
        <v>11034.400000000001</v>
      </c>
      <c r="I1524" t="str">
        <f>_xlfn.XLOOKUP(tbl_Data[[#This Row],[Kundnr]],tbl_Kunder[Kundnr],tbl_Kunder[Kundnamn])</f>
        <v>Prefolkia AB</v>
      </c>
      <c r="J1524" t="str">
        <f>_xlfn.XLOOKUP(tbl_Data[[#This Row],[Kundnr]],tbl_Kunder[Kundnr],tbl_Kunder[Kundkategori])</f>
        <v>IT- och telecom</v>
      </c>
      <c r="K1524" t="str">
        <f>_xlfn.XLOOKUP(tbl_Data[[#This Row],[Kundnr]],tbl_Kunder[Kundnr],tbl_Kunder[Region])</f>
        <v>Öst</v>
      </c>
      <c r="L1524" t="str">
        <f>_xlfn.XLOOKUP(tbl_Data[[#This Row],[Kundnr]],tbl_Kunder[Kundnr],tbl_Kunder[Kundansvarig])</f>
        <v>Mac Winson</v>
      </c>
    </row>
    <row r="1525" spans="1:12" x14ac:dyDescent="0.25">
      <c r="A1525" s="1">
        <v>45130</v>
      </c>
      <c r="B1525">
        <v>1010</v>
      </c>
      <c r="C1525" t="s">
        <v>10</v>
      </c>
      <c r="D1525" t="s">
        <v>7</v>
      </c>
      <c r="E1525" t="s">
        <v>17</v>
      </c>
      <c r="F1525">
        <v>4</v>
      </c>
      <c r="G1525" s="2">
        <v>3033.6000000000004</v>
      </c>
      <c r="H1525" s="2">
        <v>377.60000000000036</v>
      </c>
      <c r="I1525" t="str">
        <f>_xlfn.XLOOKUP(tbl_Data[[#This Row],[Kundnr]],tbl_Kunder[Kundnr],tbl_Kunder[Kundnamn])</f>
        <v>Trollerilådan AB</v>
      </c>
      <c r="J1525" t="str">
        <f>_xlfn.XLOOKUP(tbl_Data[[#This Row],[Kundnr]],tbl_Kunder[Kundnr],tbl_Kunder[Kundkategori])</f>
        <v>Livsmedel</v>
      </c>
      <c r="K1525" t="str">
        <f>_xlfn.XLOOKUP(tbl_Data[[#This Row],[Kundnr]],tbl_Kunder[Kundnr],tbl_Kunder[Region])</f>
        <v>Syd</v>
      </c>
      <c r="L1525" t="str">
        <f>_xlfn.XLOOKUP(tbl_Data[[#This Row],[Kundnr]],tbl_Kunder[Kundnr],tbl_Kunder[Kundansvarig])</f>
        <v>Malte Svensson</v>
      </c>
    </row>
    <row r="1526" spans="1:12" x14ac:dyDescent="0.25">
      <c r="A1526" s="1">
        <v>45311</v>
      </c>
      <c r="B1526">
        <v>1011</v>
      </c>
      <c r="C1526" t="s">
        <v>23</v>
      </c>
      <c r="D1526" t="s">
        <v>15</v>
      </c>
      <c r="E1526" t="s">
        <v>12</v>
      </c>
      <c r="F1526">
        <v>23</v>
      </c>
      <c r="G1526" s="2">
        <v>31878</v>
      </c>
      <c r="H1526" s="2">
        <v>14398</v>
      </c>
      <c r="I1526" t="str">
        <f>_xlfn.XLOOKUP(tbl_Data[[#This Row],[Kundnr]],tbl_Kunder[Kundnr],tbl_Kunder[Kundnamn])</f>
        <v>Skolia AB</v>
      </c>
      <c r="J1526" t="str">
        <f>_xlfn.XLOOKUP(tbl_Data[[#This Row],[Kundnr]],tbl_Kunder[Kundnr],tbl_Kunder[Kundkategori])</f>
        <v>Offentligt</v>
      </c>
      <c r="K1526" t="str">
        <f>_xlfn.XLOOKUP(tbl_Data[[#This Row],[Kundnr]],tbl_Kunder[Kundnr],tbl_Kunder[Region])</f>
        <v>Öst</v>
      </c>
      <c r="L1526" t="str">
        <f>_xlfn.XLOOKUP(tbl_Data[[#This Row],[Kundnr]],tbl_Kunder[Kundnr],tbl_Kunder[Kundansvarig])</f>
        <v>Clint Billton</v>
      </c>
    </row>
    <row r="1527" spans="1:12" x14ac:dyDescent="0.25">
      <c r="A1527" s="1">
        <v>45154</v>
      </c>
      <c r="B1527">
        <v>1004</v>
      </c>
      <c r="C1527" t="s">
        <v>23</v>
      </c>
      <c r="D1527" t="s">
        <v>15</v>
      </c>
      <c r="E1527" t="s">
        <v>16</v>
      </c>
      <c r="F1527">
        <v>18</v>
      </c>
      <c r="G1527" s="2">
        <v>27720.000000000004</v>
      </c>
      <c r="H1527" s="2">
        <v>14040.000000000004</v>
      </c>
      <c r="I1527" t="str">
        <f>_xlfn.XLOOKUP(tbl_Data[[#This Row],[Kundnr]],tbl_Kunder[Kundnr],tbl_Kunder[Kundnamn])</f>
        <v>Mellerix AB</v>
      </c>
      <c r="J1527" t="str">
        <f>_xlfn.XLOOKUP(tbl_Data[[#This Row],[Kundnr]],tbl_Kunder[Kundnr],tbl_Kunder[Kundkategori])</f>
        <v>Tillverkning</v>
      </c>
      <c r="K1527" t="str">
        <f>_xlfn.XLOOKUP(tbl_Data[[#This Row],[Kundnr]],tbl_Kunder[Kundnr],tbl_Kunder[Region])</f>
        <v>Syd</v>
      </c>
      <c r="L1527" t="str">
        <f>_xlfn.XLOOKUP(tbl_Data[[#This Row],[Kundnr]],tbl_Kunder[Kundnr],tbl_Kunder[Kundansvarig])</f>
        <v>Manne Faktursson</v>
      </c>
    </row>
    <row r="1528" spans="1:12" x14ac:dyDescent="0.25">
      <c r="A1528" s="1">
        <v>45653</v>
      </c>
      <c r="B1528">
        <v>1003</v>
      </c>
      <c r="C1528" t="s">
        <v>20</v>
      </c>
      <c r="D1528" t="s">
        <v>15</v>
      </c>
      <c r="E1528" t="s">
        <v>12</v>
      </c>
      <c r="F1528">
        <v>14</v>
      </c>
      <c r="G1528" s="2">
        <v>22932</v>
      </c>
      <c r="H1528" s="2">
        <v>11060</v>
      </c>
      <c r="I1528" t="str">
        <f>_xlfn.XLOOKUP(tbl_Data[[#This Row],[Kundnr]],tbl_Kunder[Kundnr],tbl_Kunder[Kundnamn])</f>
        <v>Vårdia AB</v>
      </c>
      <c r="J1528" t="str">
        <f>_xlfn.XLOOKUP(tbl_Data[[#This Row],[Kundnr]],tbl_Kunder[Kundnr],tbl_Kunder[Kundkategori])</f>
        <v>Offentligt</v>
      </c>
      <c r="K1528" t="str">
        <f>_xlfn.XLOOKUP(tbl_Data[[#This Row],[Kundnr]],tbl_Kunder[Kundnr],tbl_Kunder[Region])</f>
        <v>Syd</v>
      </c>
      <c r="L1528" t="str">
        <f>_xlfn.XLOOKUP(tbl_Data[[#This Row],[Kundnr]],tbl_Kunder[Kundnr],tbl_Kunder[Kundansvarig])</f>
        <v>Clint Billton</v>
      </c>
    </row>
    <row r="1529" spans="1:12" x14ac:dyDescent="0.25">
      <c r="A1529" s="1">
        <v>45379</v>
      </c>
      <c r="B1529">
        <v>1003</v>
      </c>
      <c r="C1529" t="s">
        <v>6</v>
      </c>
      <c r="D1529" t="s">
        <v>7</v>
      </c>
      <c r="E1529" t="s">
        <v>12</v>
      </c>
      <c r="F1529">
        <v>14</v>
      </c>
      <c r="G1529" s="2">
        <v>18228</v>
      </c>
      <c r="H1529" s="2">
        <v>9828</v>
      </c>
      <c r="I1529" t="str">
        <f>_xlfn.XLOOKUP(tbl_Data[[#This Row],[Kundnr]],tbl_Kunder[Kundnr],tbl_Kunder[Kundnamn])</f>
        <v>Vårdia AB</v>
      </c>
      <c r="J1529" t="str">
        <f>_xlfn.XLOOKUP(tbl_Data[[#This Row],[Kundnr]],tbl_Kunder[Kundnr],tbl_Kunder[Kundkategori])</f>
        <v>Offentligt</v>
      </c>
      <c r="K1529" t="str">
        <f>_xlfn.XLOOKUP(tbl_Data[[#This Row],[Kundnr]],tbl_Kunder[Kundnr],tbl_Kunder[Region])</f>
        <v>Syd</v>
      </c>
      <c r="L1529" t="str">
        <f>_xlfn.XLOOKUP(tbl_Data[[#This Row],[Kundnr]],tbl_Kunder[Kundnr],tbl_Kunder[Kundansvarig])</f>
        <v>Clint Billton</v>
      </c>
    </row>
    <row r="1530" spans="1:12" x14ac:dyDescent="0.25">
      <c r="A1530" s="1">
        <v>45108</v>
      </c>
      <c r="B1530">
        <v>1001</v>
      </c>
      <c r="C1530" t="s">
        <v>21</v>
      </c>
      <c r="D1530" t="s">
        <v>7</v>
      </c>
      <c r="E1530" t="s">
        <v>8</v>
      </c>
      <c r="F1530">
        <v>14</v>
      </c>
      <c r="G1530" s="2">
        <v>16027.199999999999</v>
      </c>
      <c r="H1530" s="2">
        <v>6395.1999999999989</v>
      </c>
      <c r="I1530" t="str">
        <f>_xlfn.XLOOKUP(tbl_Data[[#This Row],[Kundnr]],tbl_Kunder[Kundnr],tbl_Kunder[Kundnamn])</f>
        <v>Telefonera Mera AB</v>
      </c>
      <c r="J1530" t="str">
        <f>_xlfn.XLOOKUP(tbl_Data[[#This Row],[Kundnr]],tbl_Kunder[Kundnr],tbl_Kunder[Kundkategori])</f>
        <v>IT- och telecom</v>
      </c>
      <c r="K1530" t="str">
        <f>_xlfn.XLOOKUP(tbl_Data[[#This Row],[Kundnr]],tbl_Kunder[Kundnr],tbl_Kunder[Region])</f>
        <v>Väst</v>
      </c>
      <c r="L1530" t="str">
        <f>_xlfn.XLOOKUP(tbl_Data[[#This Row],[Kundnr]],tbl_Kunder[Kundnr],tbl_Kunder[Kundansvarig])</f>
        <v>Mac Winson</v>
      </c>
    </row>
    <row r="1531" spans="1:12" x14ac:dyDescent="0.25">
      <c r="A1531" s="1">
        <v>45356</v>
      </c>
      <c r="B1531">
        <v>1005</v>
      </c>
      <c r="C1531" t="s">
        <v>6</v>
      </c>
      <c r="D1531" t="s">
        <v>7</v>
      </c>
      <c r="E1531" t="s">
        <v>8</v>
      </c>
      <c r="F1531">
        <v>10</v>
      </c>
      <c r="G1531" s="2">
        <v>12772</v>
      </c>
      <c r="H1531" s="2">
        <v>6772</v>
      </c>
      <c r="I1531" t="str">
        <f>_xlfn.XLOOKUP(tbl_Data[[#This Row],[Kundnr]],tbl_Kunder[Kundnr],tbl_Kunder[Kundnamn])</f>
        <v>Prefolkia AB</v>
      </c>
      <c r="J1531" t="str">
        <f>_xlfn.XLOOKUP(tbl_Data[[#This Row],[Kundnr]],tbl_Kunder[Kundnr],tbl_Kunder[Kundkategori])</f>
        <v>IT- och telecom</v>
      </c>
      <c r="K1531" t="str">
        <f>_xlfn.XLOOKUP(tbl_Data[[#This Row],[Kundnr]],tbl_Kunder[Kundnr],tbl_Kunder[Region])</f>
        <v>Öst</v>
      </c>
      <c r="L1531" t="str">
        <f>_xlfn.XLOOKUP(tbl_Data[[#This Row],[Kundnr]],tbl_Kunder[Kundnr],tbl_Kunder[Kundansvarig])</f>
        <v>Mac Winson</v>
      </c>
    </row>
    <row r="1532" spans="1:12" x14ac:dyDescent="0.25">
      <c r="A1532" s="1">
        <v>45241</v>
      </c>
      <c r="B1532">
        <v>1001</v>
      </c>
      <c r="C1532" t="s">
        <v>10</v>
      </c>
      <c r="D1532" t="s">
        <v>7</v>
      </c>
      <c r="E1532" t="s">
        <v>8</v>
      </c>
      <c r="F1532">
        <v>22</v>
      </c>
      <c r="G1532" s="2">
        <v>22387.200000000001</v>
      </c>
      <c r="H1532" s="2">
        <v>7779.2000000000007</v>
      </c>
      <c r="I1532" t="str">
        <f>_xlfn.XLOOKUP(tbl_Data[[#This Row],[Kundnr]],tbl_Kunder[Kundnr],tbl_Kunder[Kundnamn])</f>
        <v>Telefonera Mera AB</v>
      </c>
      <c r="J1532" t="str">
        <f>_xlfn.XLOOKUP(tbl_Data[[#This Row],[Kundnr]],tbl_Kunder[Kundnr],tbl_Kunder[Kundkategori])</f>
        <v>IT- och telecom</v>
      </c>
      <c r="K1532" t="str">
        <f>_xlfn.XLOOKUP(tbl_Data[[#This Row],[Kundnr]],tbl_Kunder[Kundnr],tbl_Kunder[Region])</f>
        <v>Väst</v>
      </c>
      <c r="L1532" t="str">
        <f>_xlfn.XLOOKUP(tbl_Data[[#This Row],[Kundnr]],tbl_Kunder[Kundnr],tbl_Kunder[Kundansvarig])</f>
        <v>Mac Winson</v>
      </c>
    </row>
    <row r="1533" spans="1:12" x14ac:dyDescent="0.25">
      <c r="A1533" s="1">
        <v>45448</v>
      </c>
      <c r="B1533">
        <v>1005</v>
      </c>
      <c r="C1533" t="s">
        <v>23</v>
      </c>
      <c r="D1533" t="s">
        <v>15</v>
      </c>
      <c r="E1533" t="s">
        <v>8</v>
      </c>
      <c r="F1533">
        <v>9</v>
      </c>
      <c r="G1533" s="2">
        <v>12978</v>
      </c>
      <c r="H1533" s="2">
        <v>6138</v>
      </c>
      <c r="I1533" t="str">
        <f>_xlfn.XLOOKUP(tbl_Data[[#This Row],[Kundnr]],tbl_Kunder[Kundnr],tbl_Kunder[Kundnamn])</f>
        <v>Prefolkia AB</v>
      </c>
      <c r="J1533" t="str">
        <f>_xlfn.XLOOKUP(tbl_Data[[#This Row],[Kundnr]],tbl_Kunder[Kundnr],tbl_Kunder[Kundkategori])</f>
        <v>IT- och telecom</v>
      </c>
      <c r="K1533" t="str">
        <f>_xlfn.XLOOKUP(tbl_Data[[#This Row],[Kundnr]],tbl_Kunder[Kundnr],tbl_Kunder[Region])</f>
        <v>Öst</v>
      </c>
      <c r="L1533" t="str">
        <f>_xlfn.XLOOKUP(tbl_Data[[#This Row],[Kundnr]],tbl_Kunder[Kundnr],tbl_Kunder[Kundansvarig])</f>
        <v>Mac Winson</v>
      </c>
    </row>
    <row r="1534" spans="1:12" x14ac:dyDescent="0.25">
      <c r="A1534" s="1">
        <v>45233</v>
      </c>
      <c r="B1534">
        <v>1002</v>
      </c>
      <c r="C1534" t="s">
        <v>19</v>
      </c>
      <c r="D1534" t="s">
        <v>7</v>
      </c>
      <c r="E1534" t="s">
        <v>8</v>
      </c>
      <c r="F1534">
        <v>8</v>
      </c>
      <c r="G1534" s="2">
        <v>8816</v>
      </c>
      <c r="H1534" s="2">
        <v>3376</v>
      </c>
      <c r="I1534" t="str">
        <f>_xlfn.XLOOKUP(tbl_Data[[#This Row],[Kundnr]],tbl_Kunder[Kundnr],tbl_Kunder[Kundnamn])</f>
        <v>Brellboxy AB</v>
      </c>
      <c r="J1534" t="str">
        <f>_xlfn.XLOOKUP(tbl_Data[[#This Row],[Kundnr]],tbl_Kunder[Kundnr],tbl_Kunder[Kundkategori])</f>
        <v>IT- och telecom</v>
      </c>
      <c r="K1534" t="str">
        <f>_xlfn.XLOOKUP(tbl_Data[[#This Row],[Kundnr]],tbl_Kunder[Kundnr],tbl_Kunder[Region])</f>
        <v>Syd</v>
      </c>
      <c r="L1534" t="str">
        <f>_xlfn.XLOOKUP(tbl_Data[[#This Row],[Kundnr]],tbl_Kunder[Kundnr],tbl_Kunder[Kundansvarig])</f>
        <v>Mac Winson</v>
      </c>
    </row>
    <row r="1535" spans="1:12" x14ac:dyDescent="0.25">
      <c r="A1535" s="1">
        <v>45244</v>
      </c>
      <c r="B1535">
        <v>1004</v>
      </c>
      <c r="C1535" t="s">
        <v>14</v>
      </c>
      <c r="D1535" t="s">
        <v>15</v>
      </c>
      <c r="E1535" t="s">
        <v>16</v>
      </c>
      <c r="F1535">
        <v>9</v>
      </c>
      <c r="G1535" s="2">
        <v>12672</v>
      </c>
      <c r="H1535" s="2">
        <v>6048</v>
      </c>
      <c r="I1535" t="str">
        <f>_xlfn.XLOOKUP(tbl_Data[[#This Row],[Kundnr]],tbl_Kunder[Kundnr],tbl_Kunder[Kundnamn])</f>
        <v>Mellerix AB</v>
      </c>
      <c r="J1535" t="str">
        <f>_xlfn.XLOOKUP(tbl_Data[[#This Row],[Kundnr]],tbl_Kunder[Kundnr],tbl_Kunder[Kundkategori])</f>
        <v>Tillverkning</v>
      </c>
      <c r="K1535" t="str">
        <f>_xlfn.XLOOKUP(tbl_Data[[#This Row],[Kundnr]],tbl_Kunder[Kundnr],tbl_Kunder[Region])</f>
        <v>Syd</v>
      </c>
      <c r="L1535" t="str">
        <f>_xlfn.XLOOKUP(tbl_Data[[#This Row],[Kundnr]],tbl_Kunder[Kundnr],tbl_Kunder[Kundansvarig])</f>
        <v>Manne Faktursson</v>
      </c>
    </row>
    <row r="1536" spans="1:12" x14ac:dyDescent="0.25">
      <c r="A1536" s="1">
        <v>45011</v>
      </c>
      <c r="B1536">
        <v>1001</v>
      </c>
      <c r="C1536" t="s">
        <v>14</v>
      </c>
      <c r="D1536" t="s">
        <v>15</v>
      </c>
      <c r="E1536" t="s">
        <v>8</v>
      </c>
      <c r="F1536">
        <v>12</v>
      </c>
      <c r="G1536" s="2">
        <v>16281.600000000002</v>
      </c>
      <c r="H1536" s="2">
        <v>7449.6000000000022</v>
      </c>
      <c r="I1536" t="str">
        <f>_xlfn.XLOOKUP(tbl_Data[[#This Row],[Kundnr]],tbl_Kunder[Kundnr],tbl_Kunder[Kundnamn])</f>
        <v>Telefonera Mera AB</v>
      </c>
      <c r="J1536" t="str">
        <f>_xlfn.XLOOKUP(tbl_Data[[#This Row],[Kundnr]],tbl_Kunder[Kundnr],tbl_Kunder[Kundkategori])</f>
        <v>IT- och telecom</v>
      </c>
      <c r="K1536" t="str">
        <f>_xlfn.XLOOKUP(tbl_Data[[#This Row],[Kundnr]],tbl_Kunder[Kundnr],tbl_Kunder[Region])</f>
        <v>Väst</v>
      </c>
      <c r="L1536" t="str">
        <f>_xlfn.XLOOKUP(tbl_Data[[#This Row],[Kundnr]],tbl_Kunder[Kundnr],tbl_Kunder[Kundansvarig])</f>
        <v>Mac Winson</v>
      </c>
    </row>
    <row r="1537" spans="1:12" x14ac:dyDescent="0.25">
      <c r="A1537" s="1">
        <v>45444</v>
      </c>
      <c r="B1537">
        <v>1008</v>
      </c>
      <c r="C1537" t="s">
        <v>21</v>
      </c>
      <c r="D1537" t="s">
        <v>7</v>
      </c>
      <c r="E1537" t="s">
        <v>17</v>
      </c>
      <c r="F1537">
        <v>16</v>
      </c>
      <c r="G1537" s="2">
        <v>17280</v>
      </c>
      <c r="H1537" s="2">
        <v>6272</v>
      </c>
      <c r="I1537" t="str">
        <f>_xlfn.XLOOKUP(tbl_Data[[#This Row],[Kundnr]],tbl_Kunder[Kundnr],tbl_Kunder[Kundnamn])</f>
        <v>Rödtand AB</v>
      </c>
      <c r="J1537" t="str">
        <f>_xlfn.XLOOKUP(tbl_Data[[#This Row],[Kundnr]],tbl_Kunder[Kundnr],tbl_Kunder[Kundkategori])</f>
        <v>Livsmedel</v>
      </c>
      <c r="K1537" t="str">
        <f>_xlfn.XLOOKUP(tbl_Data[[#This Row],[Kundnr]],tbl_Kunder[Kundnr],tbl_Kunder[Region])</f>
        <v>Väst</v>
      </c>
      <c r="L1537" t="str">
        <f>_xlfn.XLOOKUP(tbl_Data[[#This Row],[Kundnr]],tbl_Kunder[Kundnr],tbl_Kunder[Kundansvarig])</f>
        <v>Malte Svensson</v>
      </c>
    </row>
    <row r="1538" spans="1:12" x14ac:dyDescent="0.25">
      <c r="A1538" s="1">
        <v>45092</v>
      </c>
      <c r="B1538">
        <v>1007</v>
      </c>
      <c r="C1538" t="s">
        <v>14</v>
      </c>
      <c r="D1538" t="s">
        <v>15</v>
      </c>
      <c r="E1538" t="s">
        <v>16</v>
      </c>
      <c r="F1538">
        <v>15</v>
      </c>
      <c r="G1538" s="2">
        <v>16320</v>
      </c>
      <c r="H1538" s="2">
        <v>5280</v>
      </c>
      <c r="I1538" t="str">
        <f>_xlfn.XLOOKUP(tbl_Data[[#This Row],[Kundnr]],tbl_Kunder[Kundnr],tbl_Kunder[Kundnamn])</f>
        <v>Rellaxion AB</v>
      </c>
      <c r="J1538" t="str">
        <f>_xlfn.XLOOKUP(tbl_Data[[#This Row],[Kundnr]],tbl_Kunder[Kundnr],tbl_Kunder[Kundkategori])</f>
        <v>Tillverkning</v>
      </c>
      <c r="K1538" t="str">
        <f>_xlfn.XLOOKUP(tbl_Data[[#This Row],[Kundnr]],tbl_Kunder[Kundnr],tbl_Kunder[Region])</f>
        <v>Väst</v>
      </c>
      <c r="L1538" t="str">
        <f>_xlfn.XLOOKUP(tbl_Data[[#This Row],[Kundnr]],tbl_Kunder[Kundnr],tbl_Kunder[Kundansvarig])</f>
        <v>Manne Faktursson</v>
      </c>
    </row>
    <row r="1539" spans="1:12" x14ac:dyDescent="0.25">
      <c r="A1539" s="1">
        <v>45520</v>
      </c>
      <c r="B1539">
        <v>1007</v>
      </c>
      <c r="C1539" t="s">
        <v>21</v>
      </c>
      <c r="D1539" t="s">
        <v>7</v>
      </c>
      <c r="E1539" t="s">
        <v>16</v>
      </c>
      <c r="F1539">
        <v>17</v>
      </c>
      <c r="G1539" s="2">
        <v>15606</v>
      </c>
      <c r="H1539" s="2">
        <v>3910</v>
      </c>
      <c r="I1539" t="str">
        <f>_xlfn.XLOOKUP(tbl_Data[[#This Row],[Kundnr]],tbl_Kunder[Kundnr],tbl_Kunder[Kundnamn])</f>
        <v>Rellaxion AB</v>
      </c>
      <c r="J1539" t="str">
        <f>_xlfn.XLOOKUP(tbl_Data[[#This Row],[Kundnr]],tbl_Kunder[Kundnr],tbl_Kunder[Kundkategori])</f>
        <v>Tillverkning</v>
      </c>
      <c r="K1539" t="str">
        <f>_xlfn.XLOOKUP(tbl_Data[[#This Row],[Kundnr]],tbl_Kunder[Kundnr],tbl_Kunder[Region])</f>
        <v>Väst</v>
      </c>
      <c r="L1539" t="str">
        <f>_xlfn.XLOOKUP(tbl_Data[[#This Row],[Kundnr]],tbl_Kunder[Kundnr],tbl_Kunder[Kundansvarig])</f>
        <v>Manne Faktursson</v>
      </c>
    </row>
    <row r="1540" spans="1:12" x14ac:dyDescent="0.25">
      <c r="A1540" s="1">
        <v>45415</v>
      </c>
      <c r="B1540">
        <v>1003</v>
      </c>
      <c r="C1540" t="s">
        <v>14</v>
      </c>
      <c r="D1540" t="s">
        <v>15</v>
      </c>
      <c r="E1540" t="s">
        <v>12</v>
      </c>
      <c r="F1540">
        <v>29</v>
      </c>
      <c r="G1540" s="2">
        <v>38976</v>
      </c>
      <c r="H1540" s="2">
        <v>17632</v>
      </c>
      <c r="I1540" t="str">
        <f>_xlfn.XLOOKUP(tbl_Data[[#This Row],[Kundnr]],tbl_Kunder[Kundnr],tbl_Kunder[Kundnamn])</f>
        <v>Vårdia AB</v>
      </c>
      <c r="J1540" t="str">
        <f>_xlfn.XLOOKUP(tbl_Data[[#This Row],[Kundnr]],tbl_Kunder[Kundnr],tbl_Kunder[Kundkategori])</f>
        <v>Offentligt</v>
      </c>
      <c r="K1540" t="str">
        <f>_xlfn.XLOOKUP(tbl_Data[[#This Row],[Kundnr]],tbl_Kunder[Kundnr],tbl_Kunder[Region])</f>
        <v>Syd</v>
      </c>
      <c r="L1540" t="str">
        <f>_xlfn.XLOOKUP(tbl_Data[[#This Row],[Kundnr]],tbl_Kunder[Kundnr],tbl_Kunder[Kundansvarig])</f>
        <v>Clint Billton</v>
      </c>
    </row>
    <row r="1541" spans="1:12" x14ac:dyDescent="0.25">
      <c r="A1541" s="1">
        <v>45242</v>
      </c>
      <c r="B1541">
        <v>1002</v>
      </c>
      <c r="C1541" t="s">
        <v>21</v>
      </c>
      <c r="D1541" t="s">
        <v>7</v>
      </c>
      <c r="E1541" t="s">
        <v>8</v>
      </c>
      <c r="F1541">
        <v>15</v>
      </c>
      <c r="G1541" s="2">
        <v>15390</v>
      </c>
      <c r="H1541" s="2">
        <v>5070</v>
      </c>
      <c r="I1541" t="str">
        <f>_xlfn.XLOOKUP(tbl_Data[[#This Row],[Kundnr]],tbl_Kunder[Kundnr],tbl_Kunder[Kundnamn])</f>
        <v>Brellboxy AB</v>
      </c>
      <c r="J1541" t="str">
        <f>_xlfn.XLOOKUP(tbl_Data[[#This Row],[Kundnr]],tbl_Kunder[Kundnr],tbl_Kunder[Kundkategori])</f>
        <v>IT- och telecom</v>
      </c>
      <c r="K1541" t="str">
        <f>_xlfn.XLOOKUP(tbl_Data[[#This Row],[Kundnr]],tbl_Kunder[Kundnr],tbl_Kunder[Region])</f>
        <v>Syd</v>
      </c>
      <c r="L1541" t="str">
        <f>_xlfn.XLOOKUP(tbl_Data[[#This Row],[Kundnr]],tbl_Kunder[Kundnr],tbl_Kunder[Kundansvarig])</f>
        <v>Mac Winson</v>
      </c>
    </row>
    <row r="1542" spans="1:12" x14ac:dyDescent="0.25">
      <c r="A1542" s="1">
        <v>45337</v>
      </c>
      <c r="B1542">
        <v>1006</v>
      </c>
      <c r="C1542" t="s">
        <v>10</v>
      </c>
      <c r="D1542" t="s">
        <v>7</v>
      </c>
      <c r="E1542" t="s">
        <v>17</v>
      </c>
      <c r="F1542">
        <v>10</v>
      </c>
      <c r="G1542" s="2">
        <v>8640</v>
      </c>
      <c r="H1542" s="2">
        <v>2000</v>
      </c>
      <c r="I1542" t="str">
        <f>_xlfn.XLOOKUP(tbl_Data[[#This Row],[Kundnr]],tbl_Kunder[Kundnr],tbl_Kunder[Kundnamn])</f>
        <v>Allcto AB</v>
      </c>
      <c r="J1542" t="str">
        <f>_xlfn.XLOOKUP(tbl_Data[[#This Row],[Kundnr]],tbl_Kunder[Kundnr],tbl_Kunder[Kundkategori])</f>
        <v>Livsmedel</v>
      </c>
      <c r="K1542" t="str">
        <f>_xlfn.XLOOKUP(tbl_Data[[#This Row],[Kundnr]],tbl_Kunder[Kundnr],tbl_Kunder[Region])</f>
        <v>Öst</v>
      </c>
      <c r="L1542" t="str">
        <f>_xlfn.XLOOKUP(tbl_Data[[#This Row],[Kundnr]],tbl_Kunder[Kundnr],tbl_Kunder[Kundansvarig])</f>
        <v>Malte Svensson</v>
      </c>
    </row>
    <row r="1543" spans="1:12" x14ac:dyDescent="0.25">
      <c r="A1543" s="1">
        <v>45147</v>
      </c>
      <c r="B1543">
        <v>1011</v>
      </c>
      <c r="C1543" t="s">
        <v>21</v>
      </c>
      <c r="D1543" t="s">
        <v>7</v>
      </c>
      <c r="E1543" t="s">
        <v>12</v>
      </c>
      <c r="F1543">
        <v>13</v>
      </c>
      <c r="G1543" s="2">
        <v>13899.6</v>
      </c>
      <c r="H1543" s="2">
        <v>4955.6000000000004</v>
      </c>
      <c r="I1543" t="str">
        <f>_xlfn.XLOOKUP(tbl_Data[[#This Row],[Kundnr]],tbl_Kunder[Kundnr],tbl_Kunder[Kundnamn])</f>
        <v>Skolia AB</v>
      </c>
      <c r="J1543" t="str">
        <f>_xlfn.XLOOKUP(tbl_Data[[#This Row],[Kundnr]],tbl_Kunder[Kundnr],tbl_Kunder[Kundkategori])</f>
        <v>Offentligt</v>
      </c>
      <c r="K1543" t="str">
        <f>_xlfn.XLOOKUP(tbl_Data[[#This Row],[Kundnr]],tbl_Kunder[Kundnr],tbl_Kunder[Region])</f>
        <v>Öst</v>
      </c>
      <c r="L1543" t="str">
        <f>_xlfn.XLOOKUP(tbl_Data[[#This Row],[Kundnr]],tbl_Kunder[Kundnr],tbl_Kunder[Kundansvarig])</f>
        <v>Clint Billton</v>
      </c>
    </row>
    <row r="1544" spans="1:12" x14ac:dyDescent="0.25">
      <c r="A1544" s="1">
        <v>45258</v>
      </c>
      <c r="B1544">
        <v>1001</v>
      </c>
      <c r="C1544" t="s">
        <v>21</v>
      </c>
      <c r="D1544" t="s">
        <v>7</v>
      </c>
      <c r="E1544" t="s">
        <v>8</v>
      </c>
      <c r="F1544">
        <v>11</v>
      </c>
      <c r="G1544" s="2">
        <v>12592.8</v>
      </c>
      <c r="H1544" s="2">
        <v>5024.7999999999993</v>
      </c>
      <c r="I1544" t="str">
        <f>_xlfn.XLOOKUP(tbl_Data[[#This Row],[Kundnr]],tbl_Kunder[Kundnr],tbl_Kunder[Kundnamn])</f>
        <v>Telefonera Mera AB</v>
      </c>
      <c r="J1544" t="str">
        <f>_xlfn.XLOOKUP(tbl_Data[[#This Row],[Kundnr]],tbl_Kunder[Kundnr],tbl_Kunder[Kundkategori])</f>
        <v>IT- och telecom</v>
      </c>
      <c r="K1544" t="str">
        <f>_xlfn.XLOOKUP(tbl_Data[[#This Row],[Kundnr]],tbl_Kunder[Kundnr],tbl_Kunder[Region])</f>
        <v>Väst</v>
      </c>
      <c r="L1544" t="str">
        <f>_xlfn.XLOOKUP(tbl_Data[[#This Row],[Kundnr]],tbl_Kunder[Kundnr],tbl_Kunder[Kundansvarig])</f>
        <v>Mac Winson</v>
      </c>
    </row>
    <row r="1545" spans="1:12" x14ac:dyDescent="0.25">
      <c r="A1545" s="1">
        <v>45456</v>
      </c>
      <c r="B1545">
        <v>1003</v>
      </c>
      <c r="C1545" t="s">
        <v>10</v>
      </c>
      <c r="D1545" t="s">
        <v>7</v>
      </c>
      <c r="E1545" t="s">
        <v>12</v>
      </c>
      <c r="F1545">
        <v>15</v>
      </c>
      <c r="G1545" s="2">
        <v>15120</v>
      </c>
      <c r="H1545" s="2">
        <v>5160</v>
      </c>
      <c r="I1545" t="str">
        <f>_xlfn.XLOOKUP(tbl_Data[[#This Row],[Kundnr]],tbl_Kunder[Kundnr],tbl_Kunder[Kundnamn])</f>
        <v>Vårdia AB</v>
      </c>
      <c r="J1545" t="str">
        <f>_xlfn.XLOOKUP(tbl_Data[[#This Row],[Kundnr]],tbl_Kunder[Kundnr],tbl_Kunder[Kundkategori])</f>
        <v>Offentligt</v>
      </c>
      <c r="K1545" t="str">
        <f>_xlfn.XLOOKUP(tbl_Data[[#This Row],[Kundnr]],tbl_Kunder[Kundnr],tbl_Kunder[Region])</f>
        <v>Syd</v>
      </c>
      <c r="L1545" t="str">
        <f>_xlfn.XLOOKUP(tbl_Data[[#This Row],[Kundnr]],tbl_Kunder[Kundnr],tbl_Kunder[Kundansvarig])</f>
        <v>Clint Billton</v>
      </c>
    </row>
    <row r="1546" spans="1:12" x14ac:dyDescent="0.25">
      <c r="A1546" s="1">
        <v>45273</v>
      </c>
      <c r="B1546">
        <v>1001</v>
      </c>
      <c r="C1546" t="s">
        <v>23</v>
      </c>
      <c r="D1546" t="s">
        <v>15</v>
      </c>
      <c r="E1546" t="s">
        <v>8</v>
      </c>
      <c r="F1546">
        <v>16</v>
      </c>
      <c r="G1546" s="2">
        <v>23744</v>
      </c>
      <c r="H1546" s="2">
        <v>11584</v>
      </c>
      <c r="I1546" t="str">
        <f>_xlfn.XLOOKUP(tbl_Data[[#This Row],[Kundnr]],tbl_Kunder[Kundnr],tbl_Kunder[Kundnamn])</f>
        <v>Telefonera Mera AB</v>
      </c>
      <c r="J1546" t="str">
        <f>_xlfn.XLOOKUP(tbl_Data[[#This Row],[Kundnr]],tbl_Kunder[Kundnr],tbl_Kunder[Kundkategori])</f>
        <v>IT- och telecom</v>
      </c>
      <c r="K1546" t="str">
        <f>_xlfn.XLOOKUP(tbl_Data[[#This Row],[Kundnr]],tbl_Kunder[Kundnr],tbl_Kunder[Region])</f>
        <v>Väst</v>
      </c>
      <c r="L1546" t="str">
        <f>_xlfn.XLOOKUP(tbl_Data[[#This Row],[Kundnr]],tbl_Kunder[Kundnr],tbl_Kunder[Kundansvarig])</f>
        <v>Mac Winson</v>
      </c>
    </row>
    <row r="1547" spans="1:12" x14ac:dyDescent="0.25">
      <c r="A1547" s="1">
        <v>45047</v>
      </c>
      <c r="B1547">
        <v>1008</v>
      </c>
      <c r="C1547" t="s">
        <v>6</v>
      </c>
      <c r="D1547" t="s">
        <v>7</v>
      </c>
      <c r="E1547" t="s">
        <v>17</v>
      </c>
      <c r="F1547">
        <v>11</v>
      </c>
      <c r="G1547" s="2">
        <v>13640</v>
      </c>
      <c r="H1547" s="2">
        <v>7040</v>
      </c>
      <c r="I1547" t="str">
        <f>_xlfn.XLOOKUP(tbl_Data[[#This Row],[Kundnr]],tbl_Kunder[Kundnr],tbl_Kunder[Kundnamn])</f>
        <v>Rödtand AB</v>
      </c>
      <c r="J1547" t="str">
        <f>_xlfn.XLOOKUP(tbl_Data[[#This Row],[Kundnr]],tbl_Kunder[Kundnr],tbl_Kunder[Kundkategori])</f>
        <v>Livsmedel</v>
      </c>
      <c r="K1547" t="str">
        <f>_xlfn.XLOOKUP(tbl_Data[[#This Row],[Kundnr]],tbl_Kunder[Kundnr],tbl_Kunder[Region])</f>
        <v>Väst</v>
      </c>
      <c r="L1547" t="str">
        <f>_xlfn.XLOOKUP(tbl_Data[[#This Row],[Kundnr]],tbl_Kunder[Kundnr],tbl_Kunder[Kundansvarig])</f>
        <v>Malte Svensson</v>
      </c>
    </row>
    <row r="1548" spans="1:12" x14ac:dyDescent="0.25">
      <c r="A1548" s="1">
        <v>45129</v>
      </c>
      <c r="B1548">
        <v>1005</v>
      </c>
      <c r="C1548" t="s">
        <v>23</v>
      </c>
      <c r="D1548" t="s">
        <v>15</v>
      </c>
      <c r="E1548" t="s">
        <v>8</v>
      </c>
      <c r="F1548">
        <v>29</v>
      </c>
      <c r="G1548" s="2">
        <v>41818</v>
      </c>
      <c r="H1548" s="2">
        <v>19778</v>
      </c>
      <c r="I1548" t="str">
        <f>_xlfn.XLOOKUP(tbl_Data[[#This Row],[Kundnr]],tbl_Kunder[Kundnr],tbl_Kunder[Kundnamn])</f>
        <v>Prefolkia AB</v>
      </c>
      <c r="J1548" t="str">
        <f>_xlfn.XLOOKUP(tbl_Data[[#This Row],[Kundnr]],tbl_Kunder[Kundnr],tbl_Kunder[Kundkategori])</f>
        <v>IT- och telecom</v>
      </c>
      <c r="K1548" t="str">
        <f>_xlfn.XLOOKUP(tbl_Data[[#This Row],[Kundnr]],tbl_Kunder[Kundnr],tbl_Kunder[Region])</f>
        <v>Öst</v>
      </c>
      <c r="L1548" t="str">
        <f>_xlfn.XLOOKUP(tbl_Data[[#This Row],[Kundnr]],tbl_Kunder[Kundnr],tbl_Kunder[Kundansvarig])</f>
        <v>Mac Winson</v>
      </c>
    </row>
    <row r="1549" spans="1:12" x14ac:dyDescent="0.25">
      <c r="A1549" s="1">
        <v>45031</v>
      </c>
      <c r="B1549">
        <v>1003</v>
      </c>
      <c r="C1549" t="s">
        <v>20</v>
      </c>
      <c r="D1549" t="s">
        <v>15</v>
      </c>
      <c r="E1549" t="s">
        <v>12</v>
      </c>
      <c r="F1549">
        <v>12</v>
      </c>
      <c r="G1549" s="2">
        <v>19656</v>
      </c>
      <c r="H1549" s="2">
        <v>9480</v>
      </c>
      <c r="I1549" t="str">
        <f>_xlfn.XLOOKUP(tbl_Data[[#This Row],[Kundnr]],tbl_Kunder[Kundnr],tbl_Kunder[Kundnamn])</f>
        <v>Vårdia AB</v>
      </c>
      <c r="J1549" t="str">
        <f>_xlfn.XLOOKUP(tbl_Data[[#This Row],[Kundnr]],tbl_Kunder[Kundnr],tbl_Kunder[Kundkategori])</f>
        <v>Offentligt</v>
      </c>
      <c r="K1549" t="str">
        <f>_xlfn.XLOOKUP(tbl_Data[[#This Row],[Kundnr]],tbl_Kunder[Kundnr],tbl_Kunder[Region])</f>
        <v>Syd</v>
      </c>
      <c r="L1549" t="str">
        <f>_xlfn.XLOOKUP(tbl_Data[[#This Row],[Kundnr]],tbl_Kunder[Kundnr],tbl_Kunder[Kundansvarig])</f>
        <v>Clint Billton</v>
      </c>
    </row>
    <row r="1550" spans="1:12" x14ac:dyDescent="0.25">
      <c r="A1550" s="1">
        <v>45012</v>
      </c>
      <c r="B1550">
        <v>1003</v>
      </c>
      <c r="C1550" t="s">
        <v>14</v>
      </c>
      <c r="D1550" t="s">
        <v>15</v>
      </c>
      <c r="E1550" t="s">
        <v>12</v>
      </c>
      <c r="F1550">
        <v>4</v>
      </c>
      <c r="G1550" s="2">
        <v>5376</v>
      </c>
      <c r="H1550" s="2">
        <v>2432</v>
      </c>
      <c r="I1550" t="str">
        <f>_xlfn.XLOOKUP(tbl_Data[[#This Row],[Kundnr]],tbl_Kunder[Kundnr],tbl_Kunder[Kundnamn])</f>
        <v>Vårdia AB</v>
      </c>
      <c r="J1550" t="str">
        <f>_xlfn.XLOOKUP(tbl_Data[[#This Row],[Kundnr]],tbl_Kunder[Kundnr],tbl_Kunder[Kundkategori])</f>
        <v>Offentligt</v>
      </c>
      <c r="K1550" t="str">
        <f>_xlfn.XLOOKUP(tbl_Data[[#This Row],[Kundnr]],tbl_Kunder[Kundnr],tbl_Kunder[Region])</f>
        <v>Syd</v>
      </c>
      <c r="L1550" t="str">
        <f>_xlfn.XLOOKUP(tbl_Data[[#This Row],[Kundnr]],tbl_Kunder[Kundnr],tbl_Kunder[Kundansvarig])</f>
        <v>Clint Billton</v>
      </c>
    </row>
    <row r="1551" spans="1:12" x14ac:dyDescent="0.25">
      <c r="A1551" s="1">
        <v>45039</v>
      </c>
      <c r="B1551">
        <v>1001</v>
      </c>
      <c r="C1551" t="s">
        <v>6</v>
      </c>
      <c r="D1551" t="s">
        <v>7</v>
      </c>
      <c r="E1551" t="s">
        <v>8</v>
      </c>
      <c r="F1551">
        <v>14</v>
      </c>
      <c r="G1551" s="2">
        <v>18401.600000000002</v>
      </c>
      <c r="H1551" s="2">
        <v>10001.600000000002</v>
      </c>
      <c r="I1551" t="str">
        <f>_xlfn.XLOOKUP(tbl_Data[[#This Row],[Kundnr]],tbl_Kunder[Kundnr],tbl_Kunder[Kundnamn])</f>
        <v>Telefonera Mera AB</v>
      </c>
      <c r="J1551" t="str">
        <f>_xlfn.XLOOKUP(tbl_Data[[#This Row],[Kundnr]],tbl_Kunder[Kundnr],tbl_Kunder[Kundkategori])</f>
        <v>IT- och telecom</v>
      </c>
      <c r="K1551" t="str">
        <f>_xlfn.XLOOKUP(tbl_Data[[#This Row],[Kundnr]],tbl_Kunder[Kundnr],tbl_Kunder[Region])</f>
        <v>Väst</v>
      </c>
      <c r="L1551" t="str">
        <f>_xlfn.XLOOKUP(tbl_Data[[#This Row],[Kundnr]],tbl_Kunder[Kundnr],tbl_Kunder[Kundansvarig])</f>
        <v>Mac Winson</v>
      </c>
    </row>
    <row r="1552" spans="1:12" x14ac:dyDescent="0.25">
      <c r="A1552" s="1">
        <v>45334</v>
      </c>
      <c r="B1552">
        <v>1003</v>
      </c>
      <c r="C1552" t="s">
        <v>10</v>
      </c>
      <c r="D1552" t="s">
        <v>7</v>
      </c>
      <c r="E1552" t="s">
        <v>12</v>
      </c>
      <c r="F1552">
        <v>14</v>
      </c>
      <c r="G1552" s="2">
        <v>14112</v>
      </c>
      <c r="H1552" s="2">
        <v>4816</v>
      </c>
      <c r="I1552" t="str">
        <f>_xlfn.XLOOKUP(tbl_Data[[#This Row],[Kundnr]],tbl_Kunder[Kundnr],tbl_Kunder[Kundnamn])</f>
        <v>Vårdia AB</v>
      </c>
      <c r="J1552" t="str">
        <f>_xlfn.XLOOKUP(tbl_Data[[#This Row],[Kundnr]],tbl_Kunder[Kundnr],tbl_Kunder[Kundkategori])</f>
        <v>Offentligt</v>
      </c>
      <c r="K1552" t="str">
        <f>_xlfn.XLOOKUP(tbl_Data[[#This Row],[Kundnr]],tbl_Kunder[Kundnr],tbl_Kunder[Region])</f>
        <v>Syd</v>
      </c>
      <c r="L1552" t="str">
        <f>_xlfn.XLOOKUP(tbl_Data[[#This Row],[Kundnr]],tbl_Kunder[Kundnr],tbl_Kunder[Kundansvarig])</f>
        <v>Clint Billton</v>
      </c>
    </row>
    <row r="1553" spans="1:12" x14ac:dyDescent="0.25">
      <c r="A1553" s="1">
        <v>45137</v>
      </c>
      <c r="B1553">
        <v>1004</v>
      </c>
      <c r="C1553" t="s">
        <v>21</v>
      </c>
      <c r="D1553" t="s">
        <v>7</v>
      </c>
      <c r="E1553" t="s">
        <v>16</v>
      </c>
      <c r="F1553">
        <v>13</v>
      </c>
      <c r="G1553" s="2">
        <v>15444</v>
      </c>
      <c r="H1553" s="2">
        <v>6500</v>
      </c>
      <c r="I1553" t="str">
        <f>_xlfn.XLOOKUP(tbl_Data[[#This Row],[Kundnr]],tbl_Kunder[Kundnr],tbl_Kunder[Kundnamn])</f>
        <v>Mellerix AB</v>
      </c>
      <c r="J1553" t="str">
        <f>_xlfn.XLOOKUP(tbl_Data[[#This Row],[Kundnr]],tbl_Kunder[Kundnr],tbl_Kunder[Kundkategori])</f>
        <v>Tillverkning</v>
      </c>
      <c r="K1553" t="str">
        <f>_xlfn.XLOOKUP(tbl_Data[[#This Row],[Kundnr]],tbl_Kunder[Kundnr],tbl_Kunder[Region])</f>
        <v>Syd</v>
      </c>
      <c r="L1553" t="str">
        <f>_xlfn.XLOOKUP(tbl_Data[[#This Row],[Kundnr]],tbl_Kunder[Kundnr],tbl_Kunder[Kundansvarig])</f>
        <v>Manne Faktursson</v>
      </c>
    </row>
    <row r="1554" spans="1:12" x14ac:dyDescent="0.25">
      <c r="A1554" s="1">
        <v>45067</v>
      </c>
      <c r="B1554">
        <v>1002</v>
      </c>
      <c r="C1554" t="s">
        <v>6</v>
      </c>
      <c r="D1554" t="s">
        <v>7</v>
      </c>
      <c r="E1554" t="s">
        <v>8</v>
      </c>
      <c r="F1554">
        <v>1</v>
      </c>
      <c r="G1554" s="2">
        <v>1178</v>
      </c>
      <c r="H1554" s="2">
        <v>578</v>
      </c>
      <c r="I1554" t="str">
        <f>_xlfn.XLOOKUP(tbl_Data[[#This Row],[Kundnr]],tbl_Kunder[Kundnr],tbl_Kunder[Kundnamn])</f>
        <v>Brellboxy AB</v>
      </c>
      <c r="J1554" t="str">
        <f>_xlfn.XLOOKUP(tbl_Data[[#This Row],[Kundnr]],tbl_Kunder[Kundnr],tbl_Kunder[Kundkategori])</f>
        <v>IT- och telecom</v>
      </c>
      <c r="K1554" t="str">
        <f>_xlfn.XLOOKUP(tbl_Data[[#This Row],[Kundnr]],tbl_Kunder[Kundnr],tbl_Kunder[Region])</f>
        <v>Syd</v>
      </c>
      <c r="L1554" t="str">
        <f>_xlfn.XLOOKUP(tbl_Data[[#This Row],[Kundnr]],tbl_Kunder[Kundnr],tbl_Kunder[Kundansvarig])</f>
        <v>Mac Winson</v>
      </c>
    </row>
    <row r="1555" spans="1:12" x14ac:dyDescent="0.25">
      <c r="A1555" s="1">
        <v>45489</v>
      </c>
      <c r="B1555">
        <v>1008</v>
      </c>
      <c r="C1555" t="s">
        <v>23</v>
      </c>
      <c r="D1555" t="s">
        <v>15</v>
      </c>
      <c r="E1555" t="s">
        <v>17</v>
      </c>
      <c r="F1555">
        <v>11</v>
      </c>
      <c r="G1555" s="2">
        <v>15400</v>
      </c>
      <c r="H1555" s="2">
        <v>7040</v>
      </c>
      <c r="I1555" t="str">
        <f>_xlfn.XLOOKUP(tbl_Data[[#This Row],[Kundnr]],tbl_Kunder[Kundnr],tbl_Kunder[Kundnamn])</f>
        <v>Rödtand AB</v>
      </c>
      <c r="J1555" t="str">
        <f>_xlfn.XLOOKUP(tbl_Data[[#This Row],[Kundnr]],tbl_Kunder[Kundnr],tbl_Kunder[Kundkategori])</f>
        <v>Livsmedel</v>
      </c>
      <c r="K1555" t="str">
        <f>_xlfn.XLOOKUP(tbl_Data[[#This Row],[Kundnr]],tbl_Kunder[Kundnr],tbl_Kunder[Region])</f>
        <v>Väst</v>
      </c>
      <c r="L1555" t="str">
        <f>_xlfn.XLOOKUP(tbl_Data[[#This Row],[Kundnr]],tbl_Kunder[Kundnr],tbl_Kunder[Kundansvarig])</f>
        <v>Malte Svensson</v>
      </c>
    </row>
    <row r="1556" spans="1:12" x14ac:dyDescent="0.25">
      <c r="A1556" s="1">
        <v>45624</v>
      </c>
      <c r="B1556">
        <v>1001</v>
      </c>
      <c r="C1556" t="s">
        <v>21</v>
      </c>
      <c r="D1556" t="s">
        <v>7</v>
      </c>
      <c r="E1556" t="s">
        <v>8</v>
      </c>
      <c r="F1556">
        <v>10</v>
      </c>
      <c r="G1556" s="2">
        <v>11448</v>
      </c>
      <c r="H1556" s="2">
        <v>4568</v>
      </c>
      <c r="I1556" t="str">
        <f>_xlfn.XLOOKUP(tbl_Data[[#This Row],[Kundnr]],tbl_Kunder[Kundnr],tbl_Kunder[Kundnamn])</f>
        <v>Telefonera Mera AB</v>
      </c>
      <c r="J1556" t="str">
        <f>_xlfn.XLOOKUP(tbl_Data[[#This Row],[Kundnr]],tbl_Kunder[Kundnr],tbl_Kunder[Kundkategori])</f>
        <v>IT- och telecom</v>
      </c>
      <c r="K1556" t="str">
        <f>_xlfn.XLOOKUP(tbl_Data[[#This Row],[Kundnr]],tbl_Kunder[Kundnr],tbl_Kunder[Region])</f>
        <v>Väst</v>
      </c>
      <c r="L1556" t="str">
        <f>_xlfn.XLOOKUP(tbl_Data[[#This Row],[Kundnr]],tbl_Kunder[Kundnr],tbl_Kunder[Kundansvarig])</f>
        <v>Mac Winson</v>
      </c>
    </row>
    <row r="1557" spans="1:12" x14ac:dyDescent="0.25">
      <c r="A1557" s="1">
        <v>45069</v>
      </c>
      <c r="B1557">
        <v>1005</v>
      </c>
      <c r="C1557" t="s">
        <v>21</v>
      </c>
      <c r="D1557" t="s">
        <v>7</v>
      </c>
      <c r="E1557" t="s">
        <v>8</v>
      </c>
      <c r="F1557">
        <v>14</v>
      </c>
      <c r="G1557" s="2">
        <v>15573.600000000002</v>
      </c>
      <c r="H1557" s="2">
        <v>5941.6000000000022</v>
      </c>
      <c r="I1557" t="str">
        <f>_xlfn.XLOOKUP(tbl_Data[[#This Row],[Kundnr]],tbl_Kunder[Kundnr],tbl_Kunder[Kundnamn])</f>
        <v>Prefolkia AB</v>
      </c>
      <c r="J1557" t="str">
        <f>_xlfn.XLOOKUP(tbl_Data[[#This Row],[Kundnr]],tbl_Kunder[Kundnr],tbl_Kunder[Kundkategori])</f>
        <v>IT- och telecom</v>
      </c>
      <c r="K1557" t="str">
        <f>_xlfn.XLOOKUP(tbl_Data[[#This Row],[Kundnr]],tbl_Kunder[Kundnr],tbl_Kunder[Region])</f>
        <v>Öst</v>
      </c>
      <c r="L1557" t="str">
        <f>_xlfn.XLOOKUP(tbl_Data[[#This Row],[Kundnr]],tbl_Kunder[Kundnr],tbl_Kunder[Kundansvarig])</f>
        <v>Mac Winson</v>
      </c>
    </row>
    <row r="1558" spans="1:12" x14ac:dyDescent="0.25">
      <c r="A1558" s="1">
        <v>45363</v>
      </c>
      <c r="B1558">
        <v>1001</v>
      </c>
      <c r="C1558" t="s">
        <v>19</v>
      </c>
      <c r="D1558" t="s">
        <v>7</v>
      </c>
      <c r="E1558" t="s">
        <v>8</v>
      </c>
      <c r="F1558">
        <v>28</v>
      </c>
      <c r="G1558" s="2">
        <v>34428.800000000003</v>
      </c>
      <c r="H1558" s="2">
        <v>15388.800000000003</v>
      </c>
      <c r="I1558" t="str">
        <f>_xlfn.XLOOKUP(tbl_Data[[#This Row],[Kundnr]],tbl_Kunder[Kundnr],tbl_Kunder[Kundnamn])</f>
        <v>Telefonera Mera AB</v>
      </c>
      <c r="J1558" t="str">
        <f>_xlfn.XLOOKUP(tbl_Data[[#This Row],[Kundnr]],tbl_Kunder[Kundnr],tbl_Kunder[Kundkategori])</f>
        <v>IT- och telecom</v>
      </c>
      <c r="K1558" t="str">
        <f>_xlfn.XLOOKUP(tbl_Data[[#This Row],[Kundnr]],tbl_Kunder[Kundnr],tbl_Kunder[Region])</f>
        <v>Väst</v>
      </c>
      <c r="L1558" t="str">
        <f>_xlfn.XLOOKUP(tbl_Data[[#This Row],[Kundnr]],tbl_Kunder[Kundnr],tbl_Kunder[Kundansvarig])</f>
        <v>Mac Winson</v>
      </c>
    </row>
    <row r="1559" spans="1:12" x14ac:dyDescent="0.25">
      <c r="A1559" s="1">
        <v>45407</v>
      </c>
      <c r="B1559">
        <v>1001</v>
      </c>
      <c r="C1559" t="s">
        <v>20</v>
      </c>
      <c r="D1559" t="s">
        <v>15</v>
      </c>
      <c r="E1559" t="s">
        <v>8</v>
      </c>
      <c r="F1559">
        <v>8</v>
      </c>
      <c r="G1559" s="2">
        <v>13228.800000000001</v>
      </c>
      <c r="H1559" s="2">
        <v>6444.8000000000011</v>
      </c>
      <c r="I1559" t="str">
        <f>_xlfn.XLOOKUP(tbl_Data[[#This Row],[Kundnr]],tbl_Kunder[Kundnr],tbl_Kunder[Kundnamn])</f>
        <v>Telefonera Mera AB</v>
      </c>
      <c r="J1559" t="str">
        <f>_xlfn.XLOOKUP(tbl_Data[[#This Row],[Kundnr]],tbl_Kunder[Kundnr],tbl_Kunder[Kundkategori])</f>
        <v>IT- och telecom</v>
      </c>
      <c r="K1559" t="str">
        <f>_xlfn.XLOOKUP(tbl_Data[[#This Row],[Kundnr]],tbl_Kunder[Kundnr],tbl_Kunder[Region])</f>
        <v>Väst</v>
      </c>
      <c r="L1559" t="str">
        <f>_xlfn.XLOOKUP(tbl_Data[[#This Row],[Kundnr]],tbl_Kunder[Kundnr],tbl_Kunder[Kundansvarig])</f>
        <v>Mac Winson</v>
      </c>
    </row>
    <row r="1560" spans="1:12" x14ac:dyDescent="0.25">
      <c r="A1560" s="1">
        <v>45561</v>
      </c>
      <c r="B1560">
        <v>1001</v>
      </c>
      <c r="C1560" t="s">
        <v>20</v>
      </c>
      <c r="D1560" t="s">
        <v>15</v>
      </c>
      <c r="E1560" t="s">
        <v>8</v>
      </c>
      <c r="F1560">
        <v>12</v>
      </c>
      <c r="G1560" s="2">
        <v>19843.2</v>
      </c>
      <c r="H1560" s="2">
        <v>9667.2000000000007</v>
      </c>
      <c r="I1560" t="str">
        <f>_xlfn.XLOOKUP(tbl_Data[[#This Row],[Kundnr]],tbl_Kunder[Kundnr],tbl_Kunder[Kundnamn])</f>
        <v>Telefonera Mera AB</v>
      </c>
      <c r="J1560" t="str">
        <f>_xlfn.XLOOKUP(tbl_Data[[#This Row],[Kundnr]],tbl_Kunder[Kundnr],tbl_Kunder[Kundkategori])</f>
        <v>IT- och telecom</v>
      </c>
      <c r="K1560" t="str">
        <f>_xlfn.XLOOKUP(tbl_Data[[#This Row],[Kundnr]],tbl_Kunder[Kundnr],tbl_Kunder[Region])</f>
        <v>Väst</v>
      </c>
      <c r="L1560" t="str">
        <f>_xlfn.XLOOKUP(tbl_Data[[#This Row],[Kundnr]],tbl_Kunder[Kundnr],tbl_Kunder[Kundansvarig])</f>
        <v>Mac Winson</v>
      </c>
    </row>
    <row r="1561" spans="1:12" x14ac:dyDescent="0.25">
      <c r="A1561" s="1">
        <v>45403</v>
      </c>
      <c r="B1561">
        <v>1005</v>
      </c>
      <c r="C1561" t="s">
        <v>14</v>
      </c>
      <c r="D1561" t="s">
        <v>15</v>
      </c>
      <c r="E1561" t="s">
        <v>8</v>
      </c>
      <c r="F1561">
        <v>12</v>
      </c>
      <c r="G1561" s="2">
        <v>15820.800000000001</v>
      </c>
      <c r="H1561" s="2">
        <v>6988.8000000000011</v>
      </c>
      <c r="I1561" t="str">
        <f>_xlfn.XLOOKUP(tbl_Data[[#This Row],[Kundnr]],tbl_Kunder[Kundnr],tbl_Kunder[Kundnamn])</f>
        <v>Prefolkia AB</v>
      </c>
      <c r="J1561" t="str">
        <f>_xlfn.XLOOKUP(tbl_Data[[#This Row],[Kundnr]],tbl_Kunder[Kundnr],tbl_Kunder[Kundkategori])</f>
        <v>IT- och telecom</v>
      </c>
      <c r="K1561" t="str">
        <f>_xlfn.XLOOKUP(tbl_Data[[#This Row],[Kundnr]],tbl_Kunder[Kundnr],tbl_Kunder[Region])</f>
        <v>Öst</v>
      </c>
      <c r="L1561" t="str">
        <f>_xlfn.XLOOKUP(tbl_Data[[#This Row],[Kundnr]],tbl_Kunder[Kundnr],tbl_Kunder[Kundansvarig])</f>
        <v>Mac Winson</v>
      </c>
    </row>
    <row r="1562" spans="1:12" x14ac:dyDescent="0.25">
      <c r="A1562" s="1">
        <v>45207</v>
      </c>
      <c r="B1562">
        <v>1002</v>
      </c>
      <c r="C1562" t="s">
        <v>19</v>
      </c>
      <c r="D1562" t="s">
        <v>7</v>
      </c>
      <c r="E1562" t="s">
        <v>8</v>
      </c>
      <c r="F1562">
        <v>11</v>
      </c>
      <c r="G1562" s="2">
        <v>12122</v>
      </c>
      <c r="H1562" s="2">
        <v>4642</v>
      </c>
      <c r="I1562" t="str">
        <f>_xlfn.XLOOKUP(tbl_Data[[#This Row],[Kundnr]],tbl_Kunder[Kundnr],tbl_Kunder[Kundnamn])</f>
        <v>Brellboxy AB</v>
      </c>
      <c r="J1562" t="str">
        <f>_xlfn.XLOOKUP(tbl_Data[[#This Row],[Kundnr]],tbl_Kunder[Kundnr],tbl_Kunder[Kundkategori])</f>
        <v>IT- och telecom</v>
      </c>
      <c r="K1562" t="str">
        <f>_xlfn.XLOOKUP(tbl_Data[[#This Row],[Kundnr]],tbl_Kunder[Kundnr],tbl_Kunder[Region])</f>
        <v>Syd</v>
      </c>
      <c r="L1562" t="str">
        <f>_xlfn.XLOOKUP(tbl_Data[[#This Row],[Kundnr]],tbl_Kunder[Kundnr],tbl_Kunder[Kundansvarig])</f>
        <v>Mac Winson</v>
      </c>
    </row>
    <row r="1563" spans="1:12" x14ac:dyDescent="0.25">
      <c r="A1563" s="1">
        <v>45158</v>
      </c>
      <c r="B1563">
        <v>1007</v>
      </c>
      <c r="C1563" t="s">
        <v>14</v>
      </c>
      <c r="D1563" t="s">
        <v>15</v>
      </c>
      <c r="E1563" t="s">
        <v>16</v>
      </c>
      <c r="F1563">
        <v>25</v>
      </c>
      <c r="G1563" s="2">
        <v>27200</v>
      </c>
      <c r="H1563" s="2">
        <v>8800</v>
      </c>
      <c r="I1563" t="str">
        <f>_xlfn.XLOOKUP(tbl_Data[[#This Row],[Kundnr]],tbl_Kunder[Kundnr],tbl_Kunder[Kundnamn])</f>
        <v>Rellaxion AB</v>
      </c>
      <c r="J1563" t="str">
        <f>_xlfn.XLOOKUP(tbl_Data[[#This Row],[Kundnr]],tbl_Kunder[Kundnr],tbl_Kunder[Kundkategori])</f>
        <v>Tillverkning</v>
      </c>
      <c r="K1563" t="str">
        <f>_xlfn.XLOOKUP(tbl_Data[[#This Row],[Kundnr]],tbl_Kunder[Kundnr],tbl_Kunder[Region])</f>
        <v>Väst</v>
      </c>
      <c r="L1563" t="str">
        <f>_xlfn.XLOOKUP(tbl_Data[[#This Row],[Kundnr]],tbl_Kunder[Kundnr],tbl_Kunder[Kundansvarig])</f>
        <v>Manne Faktursson</v>
      </c>
    </row>
    <row r="1564" spans="1:12" x14ac:dyDescent="0.25">
      <c r="A1564" s="1">
        <v>45567</v>
      </c>
      <c r="B1564">
        <v>1003</v>
      </c>
      <c r="C1564" t="s">
        <v>14</v>
      </c>
      <c r="D1564" t="s">
        <v>15</v>
      </c>
      <c r="E1564" t="s">
        <v>12</v>
      </c>
      <c r="F1564">
        <v>16</v>
      </c>
      <c r="G1564" s="2">
        <v>21504</v>
      </c>
      <c r="H1564" s="2">
        <v>9728</v>
      </c>
      <c r="I1564" t="str">
        <f>_xlfn.XLOOKUP(tbl_Data[[#This Row],[Kundnr]],tbl_Kunder[Kundnr],tbl_Kunder[Kundnamn])</f>
        <v>Vårdia AB</v>
      </c>
      <c r="J1564" t="str">
        <f>_xlfn.XLOOKUP(tbl_Data[[#This Row],[Kundnr]],tbl_Kunder[Kundnr],tbl_Kunder[Kundkategori])</f>
        <v>Offentligt</v>
      </c>
      <c r="K1564" t="str">
        <f>_xlfn.XLOOKUP(tbl_Data[[#This Row],[Kundnr]],tbl_Kunder[Kundnr],tbl_Kunder[Region])</f>
        <v>Syd</v>
      </c>
      <c r="L1564" t="str">
        <f>_xlfn.XLOOKUP(tbl_Data[[#This Row],[Kundnr]],tbl_Kunder[Kundnr],tbl_Kunder[Kundansvarig])</f>
        <v>Clint Billton</v>
      </c>
    </row>
    <row r="1565" spans="1:12" x14ac:dyDescent="0.25">
      <c r="A1565" s="1">
        <v>45067</v>
      </c>
      <c r="B1565">
        <v>1001</v>
      </c>
      <c r="C1565" t="s">
        <v>10</v>
      </c>
      <c r="D1565" t="s">
        <v>7</v>
      </c>
      <c r="E1565" t="s">
        <v>8</v>
      </c>
      <c r="F1565">
        <v>17</v>
      </c>
      <c r="G1565" s="2">
        <v>17299.2</v>
      </c>
      <c r="H1565" s="2">
        <v>6011.2000000000007</v>
      </c>
      <c r="I1565" t="str">
        <f>_xlfn.XLOOKUP(tbl_Data[[#This Row],[Kundnr]],tbl_Kunder[Kundnr],tbl_Kunder[Kundnamn])</f>
        <v>Telefonera Mera AB</v>
      </c>
      <c r="J1565" t="str">
        <f>_xlfn.XLOOKUP(tbl_Data[[#This Row],[Kundnr]],tbl_Kunder[Kundnr],tbl_Kunder[Kundkategori])</f>
        <v>IT- och telecom</v>
      </c>
      <c r="K1565" t="str">
        <f>_xlfn.XLOOKUP(tbl_Data[[#This Row],[Kundnr]],tbl_Kunder[Kundnr],tbl_Kunder[Region])</f>
        <v>Väst</v>
      </c>
      <c r="L1565" t="str">
        <f>_xlfn.XLOOKUP(tbl_Data[[#This Row],[Kundnr]],tbl_Kunder[Kundnr],tbl_Kunder[Kundansvarig])</f>
        <v>Mac Winson</v>
      </c>
    </row>
    <row r="1566" spans="1:12" x14ac:dyDescent="0.25">
      <c r="A1566" s="1">
        <v>45139</v>
      </c>
      <c r="B1566">
        <v>1006</v>
      </c>
      <c r="C1566" t="s">
        <v>19</v>
      </c>
      <c r="D1566" t="s">
        <v>7</v>
      </c>
      <c r="E1566" t="s">
        <v>17</v>
      </c>
      <c r="F1566">
        <v>29</v>
      </c>
      <c r="G1566" s="2">
        <v>30276</v>
      </c>
      <c r="H1566" s="2">
        <v>10556</v>
      </c>
      <c r="I1566" t="str">
        <f>_xlfn.XLOOKUP(tbl_Data[[#This Row],[Kundnr]],tbl_Kunder[Kundnr],tbl_Kunder[Kundnamn])</f>
        <v>Allcto AB</v>
      </c>
      <c r="J1566" t="str">
        <f>_xlfn.XLOOKUP(tbl_Data[[#This Row],[Kundnr]],tbl_Kunder[Kundnr],tbl_Kunder[Kundkategori])</f>
        <v>Livsmedel</v>
      </c>
      <c r="K1566" t="str">
        <f>_xlfn.XLOOKUP(tbl_Data[[#This Row],[Kundnr]],tbl_Kunder[Kundnr],tbl_Kunder[Region])</f>
        <v>Öst</v>
      </c>
      <c r="L1566" t="str">
        <f>_xlfn.XLOOKUP(tbl_Data[[#This Row],[Kundnr]],tbl_Kunder[Kundnr],tbl_Kunder[Kundansvarig])</f>
        <v>Malte Svensson</v>
      </c>
    </row>
    <row r="1567" spans="1:12" x14ac:dyDescent="0.25">
      <c r="A1567" s="1">
        <v>45069</v>
      </c>
      <c r="B1567">
        <v>1011</v>
      </c>
      <c r="C1567" t="s">
        <v>21</v>
      </c>
      <c r="D1567" t="s">
        <v>7</v>
      </c>
      <c r="E1567" t="s">
        <v>12</v>
      </c>
      <c r="F1567">
        <v>20</v>
      </c>
      <c r="G1567" s="2">
        <v>21384</v>
      </c>
      <c r="H1567" s="2">
        <v>7624</v>
      </c>
      <c r="I1567" t="str">
        <f>_xlfn.XLOOKUP(tbl_Data[[#This Row],[Kundnr]],tbl_Kunder[Kundnr],tbl_Kunder[Kundnamn])</f>
        <v>Skolia AB</v>
      </c>
      <c r="J1567" t="str">
        <f>_xlfn.XLOOKUP(tbl_Data[[#This Row],[Kundnr]],tbl_Kunder[Kundnr],tbl_Kunder[Kundkategori])</f>
        <v>Offentligt</v>
      </c>
      <c r="K1567" t="str">
        <f>_xlfn.XLOOKUP(tbl_Data[[#This Row],[Kundnr]],tbl_Kunder[Kundnr],tbl_Kunder[Region])</f>
        <v>Öst</v>
      </c>
      <c r="L1567" t="str">
        <f>_xlfn.XLOOKUP(tbl_Data[[#This Row],[Kundnr]],tbl_Kunder[Kundnr],tbl_Kunder[Kundansvarig])</f>
        <v>Clint Billton</v>
      </c>
    </row>
    <row r="1568" spans="1:12" x14ac:dyDescent="0.25">
      <c r="A1568" s="1">
        <v>45516</v>
      </c>
      <c r="B1568">
        <v>1001</v>
      </c>
      <c r="C1568" t="s">
        <v>21</v>
      </c>
      <c r="D1568" t="s">
        <v>7</v>
      </c>
      <c r="E1568" t="s">
        <v>8</v>
      </c>
      <c r="F1568">
        <v>6</v>
      </c>
      <c r="G1568" s="2">
        <v>6868.7999999999993</v>
      </c>
      <c r="H1568" s="2">
        <v>2740.7999999999993</v>
      </c>
      <c r="I1568" t="str">
        <f>_xlfn.XLOOKUP(tbl_Data[[#This Row],[Kundnr]],tbl_Kunder[Kundnr],tbl_Kunder[Kundnamn])</f>
        <v>Telefonera Mera AB</v>
      </c>
      <c r="J1568" t="str">
        <f>_xlfn.XLOOKUP(tbl_Data[[#This Row],[Kundnr]],tbl_Kunder[Kundnr],tbl_Kunder[Kundkategori])</f>
        <v>IT- och telecom</v>
      </c>
      <c r="K1568" t="str">
        <f>_xlfn.XLOOKUP(tbl_Data[[#This Row],[Kundnr]],tbl_Kunder[Kundnr],tbl_Kunder[Region])</f>
        <v>Väst</v>
      </c>
      <c r="L1568" t="str">
        <f>_xlfn.XLOOKUP(tbl_Data[[#This Row],[Kundnr]],tbl_Kunder[Kundnr],tbl_Kunder[Kundansvarig])</f>
        <v>Mac Winson</v>
      </c>
    </row>
    <row r="1569" spans="1:12" x14ac:dyDescent="0.25">
      <c r="A1569" s="1">
        <v>45077</v>
      </c>
      <c r="B1569">
        <v>1001</v>
      </c>
      <c r="C1569" t="s">
        <v>14</v>
      </c>
      <c r="D1569" t="s">
        <v>15</v>
      </c>
      <c r="E1569" t="s">
        <v>8</v>
      </c>
      <c r="F1569">
        <v>14</v>
      </c>
      <c r="G1569" s="2">
        <v>18995.200000000004</v>
      </c>
      <c r="H1569" s="2">
        <v>8691.2000000000044</v>
      </c>
      <c r="I1569" t="str">
        <f>_xlfn.XLOOKUP(tbl_Data[[#This Row],[Kundnr]],tbl_Kunder[Kundnr],tbl_Kunder[Kundnamn])</f>
        <v>Telefonera Mera AB</v>
      </c>
      <c r="J1569" t="str">
        <f>_xlfn.XLOOKUP(tbl_Data[[#This Row],[Kundnr]],tbl_Kunder[Kundnr],tbl_Kunder[Kundkategori])</f>
        <v>IT- och telecom</v>
      </c>
      <c r="K1569" t="str">
        <f>_xlfn.XLOOKUP(tbl_Data[[#This Row],[Kundnr]],tbl_Kunder[Kundnr],tbl_Kunder[Region])</f>
        <v>Väst</v>
      </c>
      <c r="L1569" t="str">
        <f>_xlfn.XLOOKUP(tbl_Data[[#This Row],[Kundnr]],tbl_Kunder[Kundnr],tbl_Kunder[Kundansvarig])</f>
        <v>Mac Winson</v>
      </c>
    </row>
    <row r="1570" spans="1:12" x14ac:dyDescent="0.25">
      <c r="A1570" s="1">
        <v>45618</v>
      </c>
      <c r="B1570">
        <v>1011</v>
      </c>
      <c r="C1570" t="s">
        <v>6</v>
      </c>
      <c r="D1570" t="s">
        <v>7</v>
      </c>
      <c r="E1570" t="s">
        <v>12</v>
      </c>
      <c r="F1570">
        <v>27</v>
      </c>
      <c r="G1570" s="2">
        <v>33145.199999999997</v>
      </c>
      <c r="H1570" s="2">
        <v>16945.199999999997</v>
      </c>
      <c r="I1570" t="str">
        <f>_xlfn.XLOOKUP(tbl_Data[[#This Row],[Kundnr]],tbl_Kunder[Kundnr],tbl_Kunder[Kundnamn])</f>
        <v>Skolia AB</v>
      </c>
      <c r="J1570" t="str">
        <f>_xlfn.XLOOKUP(tbl_Data[[#This Row],[Kundnr]],tbl_Kunder[Kundnr],tbl_Kunder[Kundkategori])</f>
        <v>Offentligt</v>
      </c>
      <c r="K1570" t="str">
        <f>_xlfn.XLOOKUP(tbl_Data[[#This Row],[Kundnr]],tbl_Kunder[Kundnr],tbl_Kunder[Region])</f>
        <v>Öst</v>
      </c>
      <c r="L1570" t="str">
        <f>_xlfn.XLOOKUP(tbl_Data[[#This Row],[Kundnr]],tbl_Kunder[Kundnr],tbl_Kunder[Kundansvarig])</f>
        <v>Clint Billton</v>
      </c>
    </row>
    <row r="1571" spans="1:12" x14ac:dyDescent="0.25">
      <c r="A1571" s="1">
        <v>45291</v>
      </c>
      <c r="B1571">
        <v>1001</v>
      </c>
      <c r="C1571" t="s">
        <v>23</v>
      </c>
      <c r="D1571" t="s">
        <v>15</v>
      </c>
      <c r="E1571" t="s">
        <v>8</v>
      </c>
      <c r="F1571">
        <v>17</v>
      </c>
      <c r="G1571" s="2">
        <v>25228</v>
      </c>
      <c r="H1571" s="2">
        <v>12308</v>
      </c>
      <c r="I1571" t="str">
        <f>_xlfn.XLOOKUP(tbl_Data[[#This Row],[Kundnr]],tbl_Kunder[Kundnr],tbl_Kunder[Kundnamn])</f>
        <v>Telefonera Mera AB</v>
      </c>
      <c r="J1571" t="str">
        <f>_xlfn.XLOOKUP(tbl_Data[[#This Row],[Kundnr]],tbl_Kunder[Kundnr],tbl_Kunder[Kundkategori])</f>
        <v>IT- och telecom</v>
      </c>
      <c r="K1571" t="str">
        <f>_xlfn.XLOOKUP(tbl_Data[[#This Row],[Kundnr]],tbl_Kunder[Kundnr],tbl_Kunder[Region])</f>
        <v>Väst</v>
      </c>
      <c r="L1571" t="str">
        <f>_xlfn.XLOOKUP(tbl_Data[[#This Row],[Kundnr]],tbl_Kunder[Kundnr],tbl_Kunder[Kundansvarig])</f>
        <v>Mac Winson</v>
      </c>
    </row>
    <row r="1572" spans="1:12" x14ac:dyDescent="0.25">
      <c r="A1572" s="1">
        <v>45578</v>
      </c>
      <c r="B1572">
        <v>1004</v>
      </c>
      <c r="C1572" t="s">
        <v>14</v>
      </c>
      <c r="D1572" t="s">
        <v>15</v>
      </c>
      <c r="E1572" t="s">
        <v>16</v>
      </c>
      <c r="F1572">
        <v>14</v>
      </c>
      <c r="G1572" s="2">
        <v>19712</v>
      </c>
      <c r="H1572" s="2">
        <v>9408</v>
      </c>
      <c r="I1572" t="str">
        <f>_xlfn.XLOOKUP(tbl_Data[[#This Row],[Kundnr]],tbl_Kunder[Kundnr],tbl_Kunder[Kundnamn])</f>
        <v>Mellerix AB</v>
      </c>
      <c r="J1572" t="str">
        <f>_xlfn.XLOOKUP(tbl_Data[[#This Row],[Kundnr]],tbl_Kunder[Kundnr],tbl_Kunder[Kundkategori])</f>
        <v>Tillverkning</v>
      </c>
      <c r="K1572" t="str">
        <f>_xlfn.XLOOKUP(tbl_Data[[#This Row],[Kundnr]],tbl_Kunder[Kundnr],tbl_Kunder[Region])</f>
        <v>Syd</v>
      </c>
      <c r="L1572" t="str">
        <f>_xlfn.XLOOKUP(tbl_Data[[#This Row],[Kundnr]],tbl_Kunder[Kundnr],tbl_Kunder[Kundansvarig])</f>
        <v>Manne Faktursson</v>
      </c>
    </row>
    <row r="1573" spans="1:12" x14ac:dyDescent="0.25">
      <c r="A1573" s="1">
        <v>45612</v>
      </c>
      <c r="B1573">
        <v>1001</v>
      </c>
      <c r="C1573" t="s">
        <v>23</v>
      </c>
      <c r="D1573" t="s">
        <v>15</v>
      </c>
      <c r="E1573" t="s">
        <v>8</v>
      </c>
      <c r="F1573">
        <v>12</v>
      </c>
      <c r="G1573" s="2">
        <v>17808</v>
      </c>
      <c r="H1573" s="2">
        <v>8688</v>
      </c>
      <c r="I1573" t="str">
        <f>_xlfn.XLOOKUP(tbl_Data[[#This Row],[Kundnr]],tbl_Kunder[Kundnr],tbl_Kunder[Kundnamn])</f>
        <v>Telefonera Mera AB</v>
      </c>
      <c r="J1573" t="str">
        <f>_xlfn.XLOOKUP(tbl_Data[[#This Row],[Kundnr]],tbl_Kunder[Kundnr],tbl_Kunder[Kundkategori])</f>
        <v>IT- och telecom</v>
      </c>
      <c r="K1573" t="str">
        <f>_xlfn.XLOOKUP(tbl_Data[[#This Row],[Kundnr]],tbl_Kunder[Kundnr],tbl_Kunder[Region])</f>
        <v>Väst</v>
      </c>
      <c r="L1573" t="str">
        <f>_xlfn.XLOOKUP(tbl_Data[[#This Row],[Kundnr]],tbl_Kunder[Kundnr],tbl_Kunder[Kundansvarig])</f>
        <v>Mac Winson</v>
      </c>
    </row>
    <row r="1574" spans="1:12" x14ac:dyDescent="0.25">
      <c r="A1574" s="1">
        <v>45160</v>
      </c>
      <c r="B1574">
        <v>1005</v>
      </c>
      <c r="C1574" t="s">
        <v>14</v>
      </c>
      <c r="D1574" t="s">
        <v>15</v>
      </c>
      <c r="E1574" t="s">
        <v>8</v>
      </c>
      <c r="F1574">
        <v>12</v>
      </c>
      <c r="G1574" s="2">
        <v>15820.800000000001</v>
      </c>
      <c r="H1574" s="2">
        <v>6988.8000000000011</v>
      </c>
      <c r="I1574" t="str">
        <f>_xlfn.XLOOKUP(tbl_Data[[#This Row],[Kundnr]],tbl_Kunder[Kundnr],tbl_Kunder[Kundnamn])</f>
        <v>Prefolkia AB</v>
      </c>
      <c r="J1574" t="str">
        <f>_xlfn.XLOOKUP(tbl_Data[[#This Row],[Kundnr]],tbl_Kunder[Kundnr],tbl_Kunder[Kundkategori])</f>
        <v>IT- och telecom</v>
      </c>
      <c r="K1574" t="str">
        <f>_xlfn.XLOOKUP(tbl_Data[[#This Row],[Kundnr]],tbl_Kunder[Kundnr],tbl_Kunder[Region])</f>
        <v>Öst</v>
      </c>
      <c r="L1574" t="str">
        <f>_xlfn.XLOOKUP(tbl_Data[[#This Row],[Kundnr]],tbl_Kunder[Kundnr],tbl_Kunder[Kundansvarig])</f>
        <v>Mac Winson</v>
      </c>
    </row>
    <row r="1575" spans="1:12" x14ac:dyDescent="0.25">
      <c r="A1575" s="1">
        <v>45291</v>
      </c>
      <c r="B1575">
        <v>1004</v>
      </c>
      <c r="C1575" t="s">
        <v>21</v>
      </c>
      <c r="D1575" t="s">
        <v>7</v>
      </c>
      <c r="E1575" t="s">
        <v>16</v>
      </c>
      <c r="F1575">
        <v>24</v>
      </c>
      <c r="G1575" s="2">
        <v>28512</v>
      </c>
      <c r="H1575" s="2">
        <v>12000</v>
      </c>
      <c r="I1575" t="str">
        <f>_xlfn.XLOOKUP(tbl_Data[[#This Row],[Kundnr]],tbl_Kunder[Kundnr],tbl_Kunder[Kundnamn])</f>
        <v>Mellerix AB</v>
      </c>
      <c r="J1575" t="str">
        <f>_xlfn.XLOOKUP(tbl_Data[[#This Row],[Kundnr]],tbl_Kunder[Kundnr],tbl_Kunder[Kundkategori])</f>
        <v>Tillverkning</v>
      </c>
      <c r="K1575" t="str">
        <f>_xlfn.XLOOKUP(tbl_Data[[#This Row],[Kundnr]],tbl_Kunder[Kundnr],tbl_Kunder[Region])</f>
        <v>Syd</v>
      </c>
      <c r="L1575" t="str">
        <f>_xlfn.XLOOKUP(tbl_Data[[#This Row],[Kundnr]],tbl_Kunder[Kundnr],tbl_Kunder[Kundansvarig])</f>
        <v>Manne Faktursson</v>
      </c>
    </row>
    <row r="1576" spans="1:12" x14ac:dyDescent="0.25">
      <c r="A1576" s="1">
        <v>45372</v>
      </c>
      <c r="B1576">
        <v>1008</v>
      </c>
      <c r="C1576" t="s">
        <v>10</v>
      </c>
      <c r="D1576" t="s">
        <v>7</v>
      </c>
      <c r="E1576" t="s">
        <v>17</v>
      </c>
      <c r="F1576">
        <v>23</v>
      </c>
      <c r="G1576" s="2">
        <v>22080</v>
      </c>
      <c r="H1576" s="2">
        <v>6808</v>
      </c>
      <c r="I1576" t="str">
        <f>_xlfn.XLOOKUP(tbl_Data[[#This Row],[Kundnr]],tbl_Kunder[Kundnr],tbl_Kunder[Kundnamn])</f>
        <v>Rödtand AB</v>
      </c>
      <c r="J1576" t="str">
        <f>_xlfn.XLOOKUP(tbl_Data[[#This Row],[Kundnr]],tbl_Kunder[Kundnr],tbl_Kunder[Kundkategori])</f>
        <v>Livsmedel</v>
      </c>
      <c r="K1576" t="str">
        <f>_xlfn.XLOOKUP(tbl_Data[[#This Row],[Kundnr]],tbl_Kunder[Kundnr],tbl_Kunder[Region])</f>
        <v>Väst</v>
      </c>
      <c r="L1576" t="str">
        <f>_xlfn.XLOOKUP(tbl_Data[[#This Row],[Kundnr]],tbl_Kunder[Kundnr],tbl_Kunder[Kundansvarig])</f>
        <v>Malte Svensson</v>
      </c>
    </row>
    <row r="1577" spans="1:12" x14ac:dyDescent="0.25">
      <c r="A1577" s="1">
        <v>45444</v>
      </c>
      <c r="B1577">
        <v>1003</v>
      </c>
      <c r="C1577" t="s">
        <v>10</v>
      </c>
      <c r="D1577" t="s">
        <v>7</v>
      </c>
      <c r="E1577" t="s">
        <v>12</v>
      </c>
      <c r="F1577">
        <v>8</v>
      </c>
      <c r="G1577" s="2">
        <v>8064</v>
      </c>
      <c r="H1577" s="2">
        <v>2752</v>
      </c>
      <c r="I1577" t="str">
        <f>_xlfn.XLOOKUP(tbl_Data[[#This Row],[Kundnr]],tbl_Kunder[Kundnr],tbl_Kunder[Kundnamn])</f>
        <v>Vårdia AB</v>
      </c>
      <c r="J1577" t="str">
        <f>_xlfn.XLOOKUP(tbl_Data[[#This Row],[Kundnr]],tbl_Kunder[Kundnr],tbl_Kunder[Kundkategori])</f>
        <v>Offentligt</v>
      </c>
      <c r="K1577" t="str">
        <f>_xlfn.XLOOKUP(tbl_Data[[#This Row],[Kundnr]],tbl_Kunder[Kundnr],tbl_Kunder[Region])</f>
        <v>Syd</v>
      </c>
      <c r="L1577" t="str">
        <f>_xlfn.XLOOKUP(tbl_Data[[#This Row],[Kundnr]],tbl_Kunder[Kundnr],tbl_Kunder[Kundansvarig])</f>
        <v>Clint Billton</v>
      </c>
    </row>
    <row r="1578" spans="1:12" x14ac:dyDescent="0.25">
      <c r="A1578" s="1">
        <v>45403</v>
      </c>
      <c r="B1578">
        <v>1010</v>
      </c>
      <c r="C1578" t="s">
        <v>14</v>
      </c>
      <c r="D1578" t="s">
        <v>15</v>
      </c>
      <c r="E1578" t="s">
        <v>17</v>
      </c>
      <c r="F1578">
        <v>9</v>
      </c>
      <c r="G1578" s="2">
        <v>9100.8000000000011</v>
      </c>
      <c r="H1578" s="2">
        <v>2476.8000000000011</v>
      </c>
      <c r="I1578" t="str">
        <f>_xlfn.XLOOKUP(tbl_Data[[#This Row],[Kundnr]],tbl_Kunder[Kundnr],tbl_Kunder[Kundnamn])</f>
        <v>Trollerilådan AB</v>
      </c>
      <c r="J1578" t="str">
        <f>_xlfn.XLOOKUP(tbl_Data[[#This Row],[Kundnr]],tbl_Kunder[Kundnr],tbl_Kunder[Kundkategori])</f>
        <v>Livsmedel</v>
      </c>
      <c r="K1578" t="str">
        <f>_xlfn.XLOOKUP(tbl_Data[[#This Row],[Kundnr]],tbl_Kunder[Kundnr],tbl_Kunder[Region])</f>
        <v>Syd</v>
      </c>
      <c r="L1578" t="str">
        <f>_xlfn.XLOOKUP(tbl_Data[[#This Row],[Kundnr]],tbl_Kunder[Kundnr],tbl_Kunder[Kundansvarig])</f>
        <v>Malte Svensson</v>
      </c>
    </row>
    <row r="1579" spans="1:12" x14ac:dyDescent="0.25">
      <c r="A1579" s="1">
        <v>45495</v>
      </c>
      <c r="B1579">
        <v>1003</v>
      </c>
      <c r="C1579" t="s">
        <v>6</v>
      </c>
      <c r="D1579" t="s">
        <v>7</v>
      </c>
      <c r="E1579" t="s">
        <v>12</v>
      </c>
      <c r="F1579">
        <v>1</v>
      </c>
      <c r="G1579" s="2">
        <v>1302</v>
      </c>
      <c r="H1579" s="2">
        <v>702</v>
      </c>
      <c r="I1579" t="str">
        <f>_xlfn.XLOOKUP(tbl_Data[[#This Row],[Kundnr]],tbl_Kunder[Kundnr],tbl_Kunder[Kundnamn])</f>
        <v>Vårdia AB</v>
      </c>
      <c r="J1579" t="str">
        <f>_xlfn.XLOOKUP(tbl_Data[[#This Row],[Kundnr]],tbl_Kunder[Kundnr],tbl_Kunder[Kundkategori])</f>
        <v>Offentligt</v>
      </c>
      <c r="K1579" t="str">
        <f>_xlfn.XLOOKUP(tbl_Data[[#This Row],[Kundnr]],tbl_Kunder[Kundnr],tbl_Kunder[Region])</f>
        <v>Syd</v>
      </c>
      <c r="L1579" t="str">
        <f>_xlfn.XLOOKUP(tbl_Data[[#This Row],[Kundnr]],tbl_Kunder[Kundnr],tbl_Kunder[Kundansvarig])</f>
        <v>Clint Billton</v>
      </c>
    </row>
    <row r="1580" spans="1:12" x14ac:dyDescent="0.25">
      <c r="A1580" s="1">
        <v>45324</v>
      </c>
      <c r="B1580">
        <v>1005</v>
      </c>
      <c r="C1580" t="s">
        <v>20</v>
      </c>
      <c r="D1580" t="s">
        <v>15</v>
      </c>
      <c r="E1580" t="s">
        <v>8</v>
      </c>
      <c r="F1580">
        <v>11</v>
      </c>
      <c r="G1580" s="2">
        <v>17674.8</v>
      </c>
      <c r="H1580" s="2">
        <v>8346.7999999999993</v>
      </c>
      <c r="I1580" t="str">
        <f>_xlfn.XLOOKUP(tbl_Data[[#This Row],[Kundnr]],tbl_Kunder[Kundnr],tbl_Kunder[Kundnamn])</f>
        <v>Prefolkia AB</v>
      </c>
      <c r="J1580" t="str">
        <f>_xlfn.XLOOKUP(tbl_Data[[#This Row],[Kundnr]],tbl_Kunder[Kundnr],tbl_Kunder[Kundkategori])</f>
        <v>IT- och telecom</v>
      </c>
      <c r="K1580" t="str">
        <f>_xlfn.XLOOKUP(tbl_Data[[#This Row],[Kundnr]],tbl_Kunder[Kundnr],tbl_Kunder[Region])</f>
        <v>Öst</v>
      </c>
      <c r="L1580" t="str">
        <f>_xlfn.XLOOKUP(tbl_Data[[#This Row],[Kundnr]],tbl_Kunder[Kundnr],tbl_Kunder[Kundansvarig])</f>
        <v>Mac Winson</v>
      </c>
    </row>
    <row r="1581" spans="1:12" x14ac:dyDescent="0.25">
      <c r="A1581" s="1">
        <v>45014</v>
      </c>
      <c r="B1581">
        <v>1004</v>
      </c>
      <c r="C1581" t="s">
        <v>14</v>
      </c>
      <c r="D1581" t="s">
        <v>15</v>
      </c>
      <c r="E1581" t="s">
        <v>16</v>
      </c>
      <c r="F1581">
        <v>13</v>
      </c>
      <c r="G1581" s="2">
        <v>18304</v>
      </c>
      <c r="H1581" s="2">
        <v>8736</v>
      </c>
      <c r="I1581" t="str">
        <f>_xlfn.XLOOKUP(tbl_Data[[#This Row],[Kundnr]],tbl_Kunder[Kundnr],tbl_Kunder[Kundnamn])</f>
        <v>Mellerix AB</v>
      </c>
      <c r="J1581" t="str">
        <f>_xlfn.XLOOKUP(tbl_Data[[#This Row],[Kundnr]],tbl_Kunder[Kundnr],tbl_Kunder[Kundkategori])</f>
        <v>Tillverkning</v>
      </c>
      <c r="K1581" t="str">
        <f>_xlfn.XLOOKUP(tbl_Data[[#This Row],[Kundnr]],tbl_Kunder[Kundnr],tbl_Kunder[Region])</f>
        <v>Syd</v>
      </c>
      <c r="L1581" t="str">
        <f>_xlfn.XLOOKUP(tbl_Data[[#This Row],[Kundnr]],tbl_Kunder[Kundnr],tbl_Kunder[Kundansvarig])</f>
        <v>Manne Faktursson</v>
      </c>
    </row>
    <row r="1582" spans="1:12" x14ac:dyDescent="0.25">
      <c r="A1582" s="1">
        <v>45539</v>
      </c>
      <c r="B1582">
        <v>1010</v>
      </c>
      <c r="C1582" t="s">
        <v>14</v>
      </c>
      <c r="D1582" t="s">
        <v>15</v>
      </c>
      <c r="E1582" t="s">
        <v>17</v>
      </c>
      <c r="F1582">
        <v>14</v>
      </c>
      <c r="G1582" s="2">
        <v>14156.800000000001</v>
      </c>
      <c r="H1582" s="2">
        <v>3852.8000000000011</v>
      </c>
      <c r="I1582" t="str">
        <f>_xlfn.XLOOKUP(tbl_Data[[#This Row],[Kundnr]],tbl_Kunder[Kundnr],tbl_Kunder[Kundnamn])</f>
        <v>Trollerilådan AB</v>
      </c>
      <c r="J1582" t="str">
        <f>_xlfn.XLOOKUP(tbl_Data[[#This Row],[Kundnr]],tbl_Kunder[Kundnr],tbl_Kunder[Kundkategori])</f>
        <v>Livsmedel</v>
      </c>
      <c r="K1582" t="str">
        <f>_xlfn.XLOOKUP(tbl_Data[[#This Row],[Kundnr]],tbl_Kunder[Kundnr],tbl_Kunder[Region])</f>
        <v>Syd</v>
      </c>
      <c r="L1582" t="str">
        <f>_xlfn.XLOOKUP(tbl_Data[[#This Row],[Kundnr]],tbl_Kunder[Kundnr],tbl_Kunder[Kundansvarig])</f>
        <v>Malte Svensson</v>
      </c>
    </row>
    <row r="1583" spans="1:12" x14ac:dyDescent="0.25">
      <c r="A1583" s="1">
        <v>45319</v>
      </c>
      <c r="B1583">
        <v>1004</v>
      </c>
      <c r="C1583" t="s">
        <v>10</v>
      </c>
      <c r="D1583" t="s">
        <v>7</v>
      </c>
      <c r="E1583" t="s">
        <v>16</v>
      </c>
      <c r="F1583">
        <v>16</v>
      </c>
      <c r="G1583" s="2">
        <v>16896</v>
      </c>
      <c r="H1583" s="2">
        <v>6272</v>
      </c>
      <c r="I1583" t="str">
        <f>_xlfn.XLOOKUP(tbl_Data[[#This Row],[Kundnr]],tbl_Kunder[Kundnr],tbl_Kunder[Kundnamn])</f>
        <v>Mellerix AB</v>
      </c>
      <c r="J1583" t="str">
        <f>_xlfn.XLOOKUP(tbl_Data[[#This Row],[Kundnr]],tbl_Kunder[Kundnr],tbl_Kunder[Kundkategori])</f>
        <v>Tillverkning</v>
      </c>
      <c r="K1583" t="str">
        <f>_xlfn.XLOOKUP(tbl_Data[[#This Row],[Kundnr]],tbl_Kunder[Kundnr],tbl_Kunder[Region])</f>
        <v>Syd</v>
      </c>
      <c r="L1583" t="str">
        <f>_xlfn.XLOOKUP(tbl_Data[[#This Row],[Kundnr]],tbl_Kunder[Kundnr],tbl_Kunder[Kundansvarig])</f>
        <v>Manne Faktursson</v>
      </c>
    </row>
    <row r="1584" spans="1:12" x14ac:dyDescent="0.25">
      <c r="A1584" s="1">
        <v>45629</v>
      </c>
      <c r="B1584">
        <v>1003</v>
      </c>
      <c r="C1584" t="s">
        <v>21</v>
      </c>
      <c r="D1584" t="s">
        <v>7</v>
      </c>
      <c r="E1584" t="s">
        <v>12</v>
      </c>
      <c r="F1584">
        <v>19</v>
      </c>
      <c r="G1584" s="2">
        <v>21546</v>
      </c>
      <c r="H1584" s="2">
        <v>8474</v>
      </c>
      <c r="I1584" t="str">
        <f>_xlfn.XLOOKUP(tbl_Data[[#This Row],[Kundnr]],tbl_Kunder[Kundnr],tbl_Kunder[Kundnamn])</f>
        <v>Vårdia AB</v>
      </c>
      <c r="J1584" t="str">
        <f>_xlfn.XLOOKUP(tbl_Data[[#This Row],[Kundnr]],tbl_Kunder[Kundnr],tbl_Kunder[Kundkategori])</f>
        <v>Offentligt</v>
      </c>
      <c r="K1584" t="str">
        <f>_xlfn.XLOOKUP(tbl_Data[[#This Row],[Kundnr]],tbl_Kunder[Kundnr],tbl_Kunder[Region])</f>
        <v>Syd</v>
      </c>
      <c r="L1584" t="str">
        <f>_xlfn.XLOOKUP(tbl_Data[[#This Row],[Kundnr]],tbl_Kunder[Kundnr],tbl_Kunder[Kundansvarig])</f>
        <v>Clint Billton</v>
      </c>
    </row>
    <row r="1585" spans="1:12" x14ac:dyDescent="0.25">
      <c r="A1585" s="1">
        <v>45064</v>
      </c>
      <c r="B1585">
        <v>1008</v>
      </c>
      <c r="C1585" t="s">
        <v>14</v>
      </c>
      <c r="D1585" t="s">
        <v>15</v>
      </c>
      <c r="E1585" t="s">
        <v>17</v>
      </c>
      <c r="F1585">
        <v>30</v>
      </c>
      <c r="G1585" s="2">
        <v>38400</v>
      </c>
      <c r="H1585" s="2">
        <v>16320</v>
      </c>
      <c r="I1585" t="str">
        <f>_xlfn.XLOOKUP(tbl_Data[[#This Row],[Kundnr]],tbl_Kunder[Kundnr],tbl_Kunder[Kundnamn])</f>
        <v>Rödtand AB</v>
      </c>
      <c r="J1585" t="str">
        <f>_xlfn.XLOOKUP(tbl_Data[[#This Row],[Kundnr]],tbl_Kunder[Kundnr],tbl_Kunder[Kundkategori])</f>
        <v>Livsmedel</v>
      </c>
      <c r="K1585" t="str">
        <f>_xlfn.XLOOKUP(tbl_Data[[#This Row],[Kundnr]],tbl_Kunder[Kundnr],tbl_Kunder[Region])</f>
        <v>Väst</v>
      </c>
      <c r="L1585" t="str">
        <f>_xlfn.XLOOKUP(tbl_Data[[#This Row],[Kundnr]],tbl_Kunder[Kundnr],tbl_Kunder[Kundansvarig])</f>
        <v>Malte Svensson</v>
      </c>
    </row>
    <row r="1586" spans="1:12" x14ac:dyDescent="0.25">
      <c r="A1586" s="1">
        <v>45616</v>
      </c>
      <c r="B1586">
        <v>1001</v>
      </c>
      <c r="C1586" t="s">
        <v>14</v>
      </c>
      <c r="D1586" t="s">
        <v>15</v>
      </c>
      <c r="E1586" t="s">
        <v>8</v>
      </c>
      <c r="F1586">
        <v>10</v>
      </c>
      <c r="G1586" s="2">
        <v>13568.000000000002</v>
      </c>
      <c r="H1586" s="2">
        <v>6208.0000000000018</v>
      </c>
      <c r="I1586" t="str">
        <f>_xlfn.XLOOKUP(tbl_Data[[#This Row],[Kundnr]],tbl_Kunder[Kundnr],tbl_Kunder[Kundnamn])</f>
        <v>Telefonera Mera AB</v>
      </c>
      <c r="J1586" t="str">
        <f>_xlfn.XLOOKUP(tbl_Data[[#This Row],[Kundnr]],tbl_Kunder[Kundnr],tbl_Kunder[Kundkategori])</f>
        <v>IT- och telecom</v>
      </c>
      <c r="K1586" t="str">
        <f>_xlfn.XLOOKUP(tbl_Data[[#This Row],[Kundnr]],tbl_Kunder[Kundnr],tbl_Kunder[Region])</f>
        <v>Väst</v>
      </c>
      <c r="L1586" t="str">
        <f>_xlfn.XLOOKUP(tbl_Data[[#This Row],[Kundnr]],tbl_Kunder[Kundnr],tbl_Kunder[Kundansvarig])</f>
        <v>Mac Winson</v>
      </c>
    </row>
    <row r="1587" spans="1:12" x14ac:dyDescent="0.25">
      <c r="A1587" s="1">
        <v>44943</v>
      </c>
      <c r="B1587">
        <v>1011</v>
      </c>
      <c r="C1587" t="s">
        <v>14</v>
      </c>
      <c r="D1587" t="s">
        <v>15</v>
      </c>
      <c r="E1587" t="s">
        <v>12</v>
      </c>
      <c r="F1587">
        <v>29</v>
      </c>
      <c r="G1587" s="2">
        <v>36748.800000000003</v>
      </c>
      <c r="H1587" s="2">
        <v>15404.800000000003</v>
      </c>
      <c r="I1587" t="str">
        <f>_xlfn.XLOOKUP(tbl_Data[[#This Row],[Kundnr]],tbl_Kunder[Kundnr],tbl_Kunder[Kundnamn])</f>
        <v>Skolia AB</v>
      </c>
      <c r="J1587" t="str">
        <f>_xlfn.XLOOKUP(tbl_Data[[#This Row],[Kundnr]],tbl_Kunder[Kundnr],tbl_Kunder[Kundkategori])</f>
        <v>Offentligt</v>
      </c>
      <c r="K1587" t="str">
        <f>_xlfn.XLOOKUP(tbl_Data[[#This Row],[Kundnr]],tbl_Kunder[Kundnr],tbl_Kunder[Region])</f>
        <v>Öst</v>
      </c>
      <c r="L1587" t="str">
        <f>_xlfn.XLOOKUP(tbl_Data[[#This Row],[Kundnr]],tbl_Kunder[Kundnr],tbl_Kunder[Kundansvarig])</f>
        <v>Clint Billton</v>
      </c>
    </row>
    <row r="1588" spans="1:12" x14ac:dyDescent="0.25">
      <c r="A1588" s="1">
        <v>45403</v>
      </c>
      <c r="B1588">
        <v>1003</v>
      </c>
      <c r="C1588" t="s">
        <v>14</v>
      </c>
      <c r="D1588" t="s">
        <v>15</v>
      </c>
      <c r="E1588" t="s">
        <v>12</v>
      </c>
      <c r="F1588">
        <v>11</v>
      </c>
      <c r="G1588" s="2">
        <v>14784</v>
      </c>
      <c r="H1588" s="2">
        <v>6688</v>
      </c>
      <c r="I1588" t="str">
        <f>_xlfn.XLOOKUP(tbl_Data[[#This Row],[Kundnr]],tbl_Kunder[Kundnr],tbl_Kunder[Kundnamn])</f>
        <v>Vårdia AB</v>
      </c>
      <c r="J1588" t="str">
        <f>_xlfn.XLOOKUP(tbl_Data[[#This Row],[Kundnr]],tbl_Kunder[Kundnr],tbl_Kunder[Kundkategori])</f>
        <v>Offentligt</v>
      </c>
      <c r="K1588" t="str">
        <f>_xlfn.XLOOKUP(tbl_Data[[#This Row],[Kundnr]],tbl_Kunder[Kundnr],tbl_Kunder[Region])</f>
        <v>Syd</v>
      </c>
      <c r="L1588" t="str">
        <f>_xlfn.XLOOKUP(tbl_Data[[#This Row],[Kundnr]],tbl_Kunder[Kundnr],tbl_Kunder[Kundansvarig])</f>
        <v>Clint Billton</v>
      </c>
    </row>
    <row r="1589" spans="1:12" x14ac:dyDescent="0.25">
      <c r="A1589" s="1">
        <v>45370</v>
      </c>
      <c r="B1589">
        <v>1007</v>
      </c>
      <c r="C1589" t="s">
        <v>14</v>
      </c>
      <c r="D1589" t="s">
        <v>15</v>
      </c>
      <c r="E1589" t="s">
        <v>16</v>
      </c>
      <c r="F1589">
        <v>16</v>
      </c>
      <c r="G1589" s="2">
        <v>17408</v>
      </c>
      <c r="H1589" s="2">
        <v>5632</v>
      </c>
      <c r="I1589" t="str">
        <f>_xlfn.XLOOKUP(tbl_Data[[#This Row],[Kundnr]],tbl_Kunder[Kundnr],tbl_Kunder[Kundnamn])</f>
        <v>Rellaxion AB</v>
      </c>
      <c r="J1589" t="str">
        <f>_xlfn.XLOOKUP(tbl_Data[[#This Row],[Kundnr]],tbl_Kunder[Kundnr],tbl_Kunder[Kundkategori])</f>
        <v>Tillverkning</v>
      </c>
      <c r="K1589" t="str">
        <f>_xlfn.XLOOKUP(tbl_Data[[#This Row],[Kundnr]],tbl_Kunder[Kundnr],tbl_Kunder[Region])</f>
        <v>Väst</v>
      </c>
      <c r="L1589" t="str">
        <f>_xlfn.XLOOKUP(tbl_Data[[#This Row],[Kundnr]],tbl_Kunder[Kundnr],tbl_Kunder[Kundansvarig])</f>
        <v>Manne Faktursson</v>
      </c>
    </row>
    <row r="1590" spans="1:12" x14ac:dyDescent="0.25">
      <c r="A1590" s="1">
        <v>45260</v>
      </c>
      <c r="B1590">
        <v>1009</v>
      </c>
      <c r="C1590" t="s">
        <v>6</v>
      </c>
      <c r="D1590" t="s">
        <v>7</v>
      </c>
      <c r="E1590" t="s">
        <v>16</v>
      </c>
      <c r="F1590">
        <v>8</v>
      </c>
      <c r="G1590" s="2">
        <v>9523.1999999999989</v>
      </c>
      <c r="H1590" s="2">
        <v>4723.1999999999989</v>
      </c>
      <c r="I1590" t="str">
        <f>_xlfn.XLOOKUP(tbl_Data[[#This Row],[Kundnr]],tbl_Kunder[Kundnr],tbl_Kunder[Kundnamn])</f>
        <v>Bollberga AB</v>
      </c>
      <c r="J1590" t="str">
        <f>_xlfn.XLOOKUP(tbl_Data[[#This Row],[Kundnr]],tbl_Kunder[Kundnr],tbl_Kunder[Kundkategori])</f>
        <v>Tillverkning</v>
      </c>
      <c r="K1590" t="str">
        <f>_xlfn.XLOOKUP(tbl_Data[[#This Row],[Kundnr]],tbl_Kunder[Kundnr],tbl_Kunder[Region])</f>
        <v>Öst</v>
      </c>
      <c r="L1590" t="str">
        <f>_xlfn.XLOOKUP(tbl_Data[[#This Row],[Kundnr]],tbl_Kunder[Kundnr],tbl_Kunder[Kundansvarig])</f>
        <v>Manne Faktursson</v>
      </c>
    </row>
    <row r="1591" spans="1:12" x14ac:dyDescent="0.25">
      <c r="A1591" s="1">
        <v>45470</v>
      </c>
      <c r="B1591">
        <v>1010</v>
      </c>
      <c r="C1591" t="s">
        <v>14</v>
      </c>
      <c r="D1591" t="s">
        <v>15</v>
      </c>
      <c r="E1591" t="s">
        <v>17</v>
      </c>
      <c r="F1591">
        <v>21</v>
      </c>
      <c r="G1591" s="2">
        <v>21235.200000000001</v>
      </c>
      <c r="H1591" s="2">
        <v>5779.2000000000007</v>
      </c>
      <c r="I1591" t="str">
        <f>_xlfn.XLOOKUP(tbl_Data[[#This Row],[Kundnr]],tbl_Kunder[Kundnr],tbl_Kunder[Kundnamn])</f>
        <v>Trollerilådan AB</v>
      </c>
      <c r="J1591" t="str">
        <f>_xlfn.XLOOKUP(tbl_Data[[#This Row],[Kundnr]],tbl_Kunder[Kundnr],tbl_Kunder[Kundkategori])</f>
        <v>Livsmedel</v>
      </c>
      <c r="K1591" t="str">
        <f>_xlfn.XLOOKUP(tbl_Data[[#This Row],[Kundnr]],tbl_Kunder[Kundnr],tbl_Kunder[Region])</f>
        <v>Syd</v>
      </c>
      <c r="L1591" t="str">
        <f>_xlfn.XLOOKUP(tbl_Data[[#This Row],[Kundnr]],tbl_Kunder[Kundnr],tbl_Kunder[Kundansvarig])</f>
        <v>Malte Svensson</v>
      </c>
    </row>
    <row r="1592" spans="1:12" x14ac:dyDescent="0.25">
      <c r="A1592" s="1">
        <v>45230</v>
      </c>
      <c r="B1592">
        <v>1003</v>
      </c>
      <c r="C1592" t="s">
        <v>10</v>
      </c>
      <c r="D1592" t="s">
        <v>7</v>
      </c>
      <c r="E1592" t="s">
        <v>12</v>
      </c>
      <c r="F1592">
        <v>10</v>
      </c>
      <c r="G1592" s="2">
        <v>10080</v>
      </c>
      <c r="H1592" s="2">
        <v>3440</v>
      </c>
      <c r="I1592" t="str">
        <f>_xlfn.XLOOKUP(tbl_Data[[#This Row],[Kundnr]],tbl_Kunder[Kundnr],tbl_Kunder[Kundnamn])</f>
        <v>Vårdia AB</v>
      </c>
      <c r="J1592" t="str">
        <f>_xlfn.XLOOKUP(tbl_Data[[#This Row],[Kundnr]],tbl_Kunder[Kundnr],tbl_Kunder[Kundkategori])</f>
        <v>Offentligt</v>
      </c>
      <c r="K1592" t="str">
        <f>_xlfn.XLOOKUP(tbl_Data[[#This Row],[Kundnr]],tbl_Kunder[Kundnr],tbl_Kunder[Region])</f>
        <v>Syd</v>
      </c>
      <c r="L1592" t="str">
        <f>_xlfn.XLOOKUP(tbl_Data[[#This Row],[Kundnr]],tbl_Kunder[Kundnr],tbl_Kunder[Kundansvarig])</f>
        <v>Clint Billton</v>
      </c>
    </row>
    <row r="1593" spans="1:12" x14ac:dyDescent="0.25">
      <c r="A1593" s="1">
        <v>44942</v>
      </c>
      <c r="B1593">
        <v>1011</v>
      </c>
      <c r="C1593" t="s">
        <v>6</v>
      </c>
      <c r="D1593" t="s">
        <v>7</v>
      </c>
      <c r="E1593" t="s">
        <v>12</v>
      </c>
      <c r="F1593">
        <v>15</v>
      </c>
      <c r="G1593" s="2">
        <v>18414</v>
      </c>
      <c r="H1593" s="2">
        <v>9414</v>
      </c>
      <c r="I1593" t="str">
        <f>_xlfn.XLOOKUP(tbl_Data[[#This Row],[Kundnr]],tbl_Kunder[Kundnr],tbl_Kunder[Kundnamn])</f>
        <v>Skolia AB</v>
      </c>
      <c r="J1593" t="str">
        <f>_xlfn.XLOOKUP(tbl_Data[[#This Row],[Kundnr]],tbl_Kunder[Kundnr],tbl_Kunder[Kundkategori])</f>
        <v>Offentligt</v>
      </c>
      <c r="K1593" t="str">
        <f>_xlfn.XLOOKUP(tbl_Data[[#This Row],[Kundnr]],tbl_Kunder[Kundnr],tbl_Kunder[Region])</f>
        <v>Öst</v>
      </c>
      <c r="L1593" t="str">
        <f>_xlfn.XLOOKUP(tbl_Data[[#This Row],[Kundnr]],tbl_Kunder[Kundnr],tbl_Kunder[Kundansvarig])</f>
        <v>Clint Billton</v>
      </c>
    </row>
    <row r="1594" spans="1:12" x14ac:dyDescent="0.25">
      <c r="A1594" s="1">
        <v>45032</v>
      </c>
      <c r="B1594">
        <v>1003</v>
      </c>
      <c r="C1594" t="s">
        <v>21</v>
      </c>
      <c r="D1594" t="s">
        <v>7</v>
      </c>
      <c r="E1594" t="s">
        <v>12</v>
      </c>
      <c r="F1594">
        <v>10</v>
      </c>
      <c r="G1594" s="2">
        <v>11340</v>
      </c>
      <c r="H1594" s="2">
        <v>4460</v>
      </c>
      <c r="I1594" t="str">
        <f>_xlfn.XLOOKUP(tbl_Data[[#This Row],[Kundnr]],tbl_Kunder[Kundnr],tbl_Kunder[Kundnamn])</f>
        <v>Vårdia AB</v>
      </c>
      <c r="J1594" t="str">
        <f>_xlfn.XLOOKUP(tbl_Data[[#This Row],[Kundnr]],tbl_Kunder[Kundnr],tbl_Kunder[Kundkategori])</f>
        <v>Offentligt</v>
      </c>
      <c r="K1594" t="str">
        <f>_xlfn.XLOOKUP(tbl_Data[[#This Row],[Kundnr]],tbl_Kunder[Kundnr],tbl_Kunder[Region])</f>
        <v>Syd</v>
      </c>
      <c r="L1594" t="str">
        <f>_xlfn.XLOOKUP(tbl_Data[[#This Row],[Kundnr]],tbl_Kunder[Kundnr],tbl_Kunder[Kundansvarig])</f>
        <v>Clint Billton</v>
      </c>
    </row>
    <row r="1595" spans="1:12" x14ac:dyDescent="0.25">
      <c r="A1595" s="1">
        <v>45204</v>
      </c>
      <c r="B1595">
        <v>1001</v>
      </c>
      <c r="C1595" t="s">
        <v>10</v>
      </c>
      <c r="D1595" t="s">
        <v>7</v>
      </c>
      <c r="E1595" t="s">
        <v>8</v>
      </c>
      <c r="F1595">
        <v>11</v>
      </c>
      <c r="G1595" s="2">
        <v>11193.6</v>
      </c>
      <c r="H1595" s="2">
        <v>3889.6000000000004</v>
      </c>
      <c r="I1595" t="str">
        <f>_xlfn.XLOOKUP(tbl_Data[[#This Row],[Kundnr]],tbl_Kunder[Kundnr],tbl_Kunder[Kundnamn])</f>
        <v>Telefonera Mera AB</v>
      </c>
      <c r="J1595" t="str">
        <f>_xlfn.XLOOKUP(tbl_Data[[#This Row],[Kundnr]],tbl_Kunder[Kundnr],tbl_Kunder[Kundkategori])</f>
        <v>IT- och telecom</v>
      </c>
      <c r="K1595" t="str">
        <f>_xlfn.XLOOKUP(tbl_Data[[#This Row],[Kundnr]],tbl_Kunder[Kundnr],tbl_Kunder[Region])</f>
        <v>Väst</v>
      </c>
      <c r="L1595" t="str">
        <f>_xlfn.XLOOKUP(tbl_Data[[#This Row],[Kundnr]],tbl_Kunder[Kundnr],tbl_Kunder[Kundansvarig])</f>
        <v>Mac Winson</v>
      </c>
    </row>
    <row r="1596" spans="1:12" x14ac:dyDescent="0.25">
      <c r="A1596" s="1">
        <v>45457</v>
      </c>
      <c r="B1596">
        <v>1011</v>
      </c>
      <c r="C1596" t="s">
        <v>10</v>
      </c>
      <c r="D1596" t="s">
        <v>7</v>
      </c>
      <c r="E1596" t="s">
        <v>12</v>
      </c>
      <c r="F1596">
        <v>29</v>
      </c>
      <c r="G1596" s="2">
        <v>27561.599999999999</v>
      </c>
      <c r="H1596" s="2">
        <v>8305.5999999999985</v>
      </c>
      <c r="I1596" t="str">
        <f>_xlfn.XLOOKUP(tbl_Data[[#This Row],[Kundnr]],tbl_Kunder[Kundnr],tbl_Kunder[Kundnamn])</f>
        <v>Skolia AB</v>
      </c>
      <c r="J1596" t="str">
        <f>_xlfn.XLOOKUP(tbl_Data[[#This Row],[Kundnr]],tbl_Kunder[Kundnr],tbl_Kunder[Kundkategori])</f>
        <v>Offentligt</v>
      </c>
      <c r="K1596" t="str">
        <f>_xlfn.XLOOKUP(tbl_Data[[#This Row],[Kundnr]],tbl_Kunder[Kundnr],tbl_Kunder[Region])</f>
        <v>Öst</v>
      </c>
      <c r="L1596" t="str">
        <f>_xlfn.XLOOKUP(tbl_Data[[#This Row],[Kundnr]],tbl_Kunder[Kundnr],tbl_Kunder[Kundansvarig])</f>
        <v>Clint Billton</v>
      </c>
    </row>
    <row r="1597" spans="1:12" x14ac:dyDescent="0.25">
      <c r="A1597" s="1">
        <v>45635</v>
      </c>
      <c r="B1597">
        <v>1003</v>
      </c>
      <c r="C1597" t="s">
        <v>20</v>
      </c>
      <c r="D1597" t="s">
        <v>15</v>
      </c>
      <c r="E1597" t="s">
        <v>12</v>
      </c>
      <c r="F1597">
        <v>14</v>
      </c>
      <c r="G1597" s="2">
        <v>22932</v>
      </c>
      <c r="H1597" s="2">
        <v>11060</v>
      </c>
      <c r="I1597" t="str">
        <f>_xlfn.XLOOKUP(tbl_Data[[#This Row],[Kundnr]],tbl_Kunder[Kundnr],tbl_Kunder[Kundnamn])</f>
        <v>Vårdia AB</v>
      </c>
      <c r="J1597" t="str">
        <f>_xlfn.XLOOKUP(tbl_Data[[#This Row],[Kundnr]],tbl_Kunder[Kundnr],tbl_Kunder[Kundkategori])</f>
        <v>Offentligt</v>
      </c>
      <c r="K1597" t="str">
        <f>_xlfn.XLOOKUP(tbl_Data[[#This Row],[Kundnr]],tbl_Kunder[Kundnr],tbl_Kunder[Region])</f>
        <v>Syd</v>
      </c>
      <c r="L1597" t="str">
        <f>_xlfn.XLOOKUP(tbl_Data[[#This Row],[Kundnr]],tbl_Kunder[Kundnr],tbl_Kunder[Kundansvarig])</f>
        <v>Clint Billton</v>
      </c>
    </row>
    <row r="1598" spans="1:12" x14ac:dyDescent="0.25">
      <c r="A1598" s="1">
        <v>45283</v>
      </c>
      <c r="B1598">
        <v>1005</v>
      </c>
      <c r="C1598" t="s">
        <v>14</v>
      </c>
      <c r="D1598" t="s">
        <v>15</v>
      </c>
      <c r="E1598" t="s">
        <v>8</v>
      </c>
      <c r="F1598">
        <v>15</v>
      </c>
      <c r="G1598" s="2">
        <v>19776</v>
      </c>
      <c r="H1598" s="2">
        <v>8736</v>
      </c>
      <c r="I1598" t="str">
        <f>_xlfn.XLOOKUP(tbl_Data[[#This Row],[Kundnr]],tbl_Kunder[Kundnr],tbl_Kunder[Kundnamn])</f>
        <v>Prefolkia AB</v>
      </c>
      <c r="J1598" t="str">
        <f>_xlfn.XLOOKUP(tbl_Data[[#This Row],[Kundnr]],tbl_Kunder[Kundnr],tbl_Kunder[Kundkategori])</f>
        <v>IT- och telecom</v>
      </c>
      <c r="K1598" t="str">
        <f>_xlfn.XLOOKUP(tbl_Data[[#This Row],[Kundnr]],tbl_Kunder[Kundnr],tbl_Kunder[Region])</f>
        <v>Öst</v>
      </c>
      <c r="L1598" t="str">
        <f>_xlfn.XLOOKUP(tbl_Data[[#This Row],[Kundnr]],tbl_Kunder[Kundnr],tbl_Kunder[Kundansvarig])</f>
        <v>Mac Winson</v>
      </c>
    </row>
    <row r="1599" spans="1:12" x14ac:dyDescent="0.25">
      <c r="A1599" s="1">
        <v>45154</v>
      </c>
      <c r="B1599">
        <v>1003</v>
      </c>
      <c r="C1599" t="s">
        <v>14</v>
      </c>
      <c r="D1599" t="s">
        <v>15</v>
      </c>
      <c r="E1599" t="s">
        <v>12</v>
      </c>
      <c r="F1599">
        <v>29</v>
      </c>
      <c r="G1599" s="2">
        <v>38976</v>
      </c>
      <c r="H1599" s="2">
        <v>17632</v>
      </c>
      <c r="I1599" t="str">
        <f>_xlfn.XLOOKUP(tbl_Data[[#This Row],[Kundnr]],tbl_Kunder[Kundnr],tbl_Kunder[Kundnamn])</f>
        <v>Vårdia AB</v>
      </c>
      <c r="J1599" t="str">
        <f>_xlfn.XLOOKUP(tbl_Data[[#This Row],[Kundnr]],tbl_Kunder[Kundnr],tbl_Kunder[Kundkategori])</f>
        <v>Offentligt</v>
      </c>
      <c r="K1599" t="str">
        <f>_xlfn.XLOOKUP(tbl_Data[[#This Row],[Kundnr]],tbl_Kunder[Kundnr],tbl_Kunder[Region])</f>
        <v>Syd</v>
      </c>
      <c r="L1599" t="str">
        <f>_xlfn.XLOOKUP(tbl_Data[[#This Row],[Kundnr]],tbl_Kunder[Kundnr],tbl_Kunder[Kundansvarig])</f>
        <v>Clint Billton</v>
      </c>
    </row>
    <row r="1600" spans="1:12" x14ac:dyDescent="0.25">
      <c r="A1600" s="1">
        <v>45207</v>
      </c>
      <c r="B1600">
        <v>1003</v>
      </c>
      <c r="C1600" t="s">
        <v>23</v>
      </c>
      <c r="D1600" t="s">
        <v>15</v>
      </c>
      <c r="E1600" t="s">
        <v>12</v>
      </c>
      <c r="F1600">
        <v>1</v>
      </c>
      <c r="G1600" s="2">
        <v>1470</v>
      </c>
      <c r="H1600" s="2">
        <v>710</v>
      </c>
      <c r="I1600" t="str">
        <f>_xlfn.XLOOKUP(tbl_Data[[#This Row],[Kundnr]],tbl_Kunder[Kundnr],tbl_Kunder[Kundnamn])</f>
        <v>Vårdia AB</v>
      </c>
      <c r="J1600" t="str">
        <f>_xlfn.XLOOKUP(tbl_Data[[#This Row],[Kundnr]],tbl_Kunder[Kundnr],tbl_Kunder[Kundkategori])</f>
        <v>Offentligt</v>
      </c>
      <c r="K1600" t="str">
        <f>_xlfn.XLOOKUP(tbl_Data[[#This Row],[Kundnr]],tbl_Kunder[Kundnr],tbl_Kunder[Region])</f>
        <v>Syd</v>
      </c>
      <c r="L1600" t="str">
        <f>_xlfn.XLOOKUP(tbl_Data[[#This Row],[Kundnr]],tbl_Kunder[Kundnr],tbl_Kunder[Kundansvarig])</f>
        <v>Clint Billton</v>
      </c>
    </row>
    <row r="1601" spans="1:12" x14ac:dyDescent="0.25">
      <c r="A1601" s="1">
        <v>45440</v>
      </c>
      <c r="B1601">
        <v>1005</v>
      </c>
      <c r="C1601" t="s">
        <v>10</v>
      </c>
      <c r="D1601" t="s">
        <v>7</v>
      </c>
      <c r="E1601" t="s">
        <v>8</v>
      </c>
      <c r="F1601">
        <v>13</v>
      </c>
      <c r="G1601" s="2">
        <v>12854.400000000001</v>
      </c>
      <c r="H1601" s="2">
        <v>4222.4000000000015</v>
      </c>
      <c r="I1601" t="str">
        <f>_xlfn.XLOOKUP(tbl_Data[[#This Row],[Kundnr]],tbl_Kunder[Kundnr],tbl_Kunder[Kundnamn])</f>
        <v>Prefolkia AB</v>
      </c>
      <c r="J1601" t="str">
        <f>_xlfn.XLOOKUP(tbl_Data[[#This Row],[Kundnr]],tbl_Kunder[Kundnr],tbl_Kunder[Kundkategori])</f>
        <v>IT- och telecom</v>
      </c>
      <c r="K1601" t="str">
        <f>_xlfn.XLOOKUP(tbl_Data[[#This Row],[Kundnr]],tbl_Kunder[Kundnr],tbl_Kunder[Region])</f>
        <v>Öst</v>
      </c>
      <c r="L1601" t="str">
        <f>_xlfn.XLOOKUP(tbl_Data[[#This Row],[Kundnr]],tbl_Kunder[Kundnr],tbl_Kunder[Kundansvarig])</f>
        <v>Mac Winson</v>
      </c>
    </row>
    <row r="1602" spans="1:12" x14ac:dyDescent="0.25">
      <c r="A1602" s="1">
        <v>45044</v>
      </c>
      <c r="B1602">
        <v>1002</v>
      </c>
      <c r="C1602" t="s">
        <v>21</v>
      </c>
      <c r="D1602" t="s">
        <v>7</v>
      </c>
      <c r="E1602" t="s">
        <v>8</v>
      </c>
      <c r="F1602">
        <v>12</v>
      </c>
      <c r="G1602" s="2">
        <v>12312</v>
      </c>
      <c r="H1602" s="2">
        <v>4056</v>
      </c>
      <c r="I1602" t="str">
        <f>_xlfn.XLOOKUP(tbl_Data[[#This Row],[Kundnr]],tbl_Kunder[Kundnr],tbl_Kunder[Kundnamn])</f>
        <v>Brellboxy AB</v>
      </c>
      <c r="J1602" t="str">
        <f>_xlfn.XLOOKUP(tbl_Data[[#This Row],[Kundnr]],tbl_Kunder[Kundnr],tbl_Kunder[Kundkategori])</f>
        <v>IT- och telecom</v>
      </c>
      <c r="K1602" t="str">
        <f>_xlfn.XLOOKUP(tbl_Data[[#This Row],[Kundnr]],tbl_Kunder[Kundnr],tbl_Kunder[Region])</f>
        <v>Syd</v>
      </c>
      <c r="L1602" t="str">
        <f>_xlfn.XLOOKUP(tbl_Data[[#This Row],[Kundnr]],tbl_Kunder[Kundnr],tbl_Kunder[Kundansvarig])</f>
        <v>Mac Winson</v>
      </c>
    </row>
    <row r="1603" spans="1:12" x14ac:dyDescent="0.25">
      <c r="A1603" s="1">
        <v>45101</v>
      </c>
      <c r="B1603">
        <v>1003</v>
      </c>
      <c r="C1603" t="s">
        <v>20</v>
      </c>
      <c r="D1603" t="s">
        <v>15</v>
      </c>
      <c r="E1603" t="s">
        <v>12</v>
      </c>
      <c r="F1603">
        <v>26</v>
      </c>
      <c r="G1603" s="2">
        <v>42588</v>
      </c>
      <c r="H1603" s="2">
        <v>20540</v>
      </c>
      <c r="I1603" t="str">
        <f>_xlfn.XLOOKUP(tbl_Data[[#This Row],[Kundnr]],tbl_Kunder[Kundnr],tbl_Kunder[Kundnamn])</f>
        <v>Vårdia AB</v>
      </c>
      <c r="J1603" t="str">
        <f>_xlfn.XLOOKUP(tbl_Data[[#This Row],[Kundnr]],tbl_Kunder[Kundnr],tbl_Kunder[Kundkategori])</f>
        <v>Offentligt</v>
      </c>
      <c r="K1603" t="str">
        <f>_xlfn.XLOOKUP(tbl_Data[[#This Row],[Kundnr]],tbl_Kunder[Kundnr],tbl_Kunder[Region])</f>
        <v>Syd</v>
      </c>
      <c r="L1603" t="str">
        <f>_xlfn.XLOOKUP(tbl_Data[[#This Row],[Kundnr]],tbl_Kunder[Kundnr],tbl_Kunder[Kundansvarig])</f>
        <v>Clint Billton</v>
      </c>
    </row>
    <row r="1604" spans="1:12" x14ac:dyDescent="0.25">
      <c r="A1604" s="1">
        <v>45406</v>
      </c>
      <c r="B1604">
        <v>1005</v>
      </c>
      <c r="C1604" t="s">
        <v>10</v>
      </c>
      <c r="D1604" t="s">
        <v>7</v>
      </c>
      <c r="E1604" t="s">
        <v>8</v>
      </c>
      <c r="F1604">
        <v>12</v>
      </c>
      <c r="G1604" s="2">
        <v>11865.6</v>
      </c>
      <c r="H1604" s="2">
        <v>3897.6000000000004</v>
      </c>
      <c r="I1604" t="str">
        <f>_xlfn.XLOOKUP(tbl_Data[[#This Row],[Kundnr]],tbl_Kunder[Kundnr],tbl_Kunder[Kundnamn])</f>
        <v>Prefolkia AB</v>
      </c>
      <c r="J1604" t="str">
        <f>_xlfn.XLOOKUP(tbl_Data[[#This Row],[Kundnr]],tbl_Kunder[Kundnr],tbl_Kunder[Kundkategori])</f>
        <v>IT- och telecom</v>
      </c>
      <c r="K1604" t="str">
        <f>_xlfn.XLOOKUP(tbl_Data[[#This Row],[Kundnr]],tbl_Kunder[Kundnr],tbl_Kunder[Region])</f>
        <v>Öst</v>
      </c>
      <c r="L1604" t="str">
        <f>_xlfn.XLOOKUP(tbl_Data[[#This Row],[Kundnr]],tbl_Kunder[Kundnr],tbl_Kunder[Kundansvarig])</f>
        <v>Mac Winson</v>
      </c>
    </row>
    <row r="1605" spans="1:12" x14ac:dyDescent="0.25">
      <c r="A1605" s="1">
        <v>44973</v>
      </c>
      <c r="B1605">
        <v>1011</v>
      </c>
      <c r="C1605" t="s">
        <v>19</v>
      </c>
      <c r="D1605" t="s">
        <v>7</v>
      </c>
      <c r="E1605" t="s">
        <v>12</v>
      </c>
      <c r="F1605">
        <v>9</v>
      </c>
      <c r="G1605" s="2">
        <v>10335.6</v>
      </c>
      <c r="H1605" s="2">
        <v>4215.6000000000004</v>
      </c>
      <c r="I1605" t="str">
        <f>_xlfn.XLOOKUP(tbl_Data[[#This Row],[Kundnr]],tbl_Kunder[Kundnr],tbl_Kunder[Kundnamn])</f>
        <v>Skolia AB</v>
      </c>
      <c r="J1605" t="str">
        <f>_xlfn.XLOOKUP(tbl_Data[[#This Row],[Kundnr]],tbl_Kunder[Kundnr],tbl_Kunder[Kundkategori])</f>
        <v>Offentligt</v>
      </c>
      <c r="K1605" t="str">
        <f>_xlfn.XLOOKUP(tbl_Data[[#This Row],[Kundnr]],tbl_Kunder[Kundnr],tbl_Kunder[Region])</f>
        <v>Öst</v>
      </c>
      <c r="L1605" t="str">
        <f>_xlfn.XLOOKUP(tbl_Data[[#This Row],[Kundnr]],tbl_Kunder[Kundnr],tbl_Kunder[Kundansvarig])</f>
        <v>Clint Billton</v>
      </c>
    </row>
    <row r="1606" spans="1:12" x14ac:dyDescent="0.25">
      <c r="A1606" s="1">
        <v>45232</v>
      </c>
      <c r="B1606">
        <v>1002</v>
      </c>
      <c r="C1606" t="s">
        <v>23</v>
      </c>
      <c r="D1606" t="s">
        <v>15</v>
      </c>
      <c r="E1606" t="s">
        <v>8</v>
      </c>
      <c r="F1606">
        <v>14</v>
      </c>
      <c r="G1606" s="2">
        <v>18620</v>
      </c>
      <c r="H1606" s="2">
        <v>7980</v>
      </c>
      <c r="I1606" t="str">
        <f>_xlfn.XLOOKUP(tbl_Data[[#This Row],[Kundnr]],tbl_Kunder[Kundnr],tbl_Kunder[Kundnamn])</f>
        <v>Brellboxy AB</v>
      </c>
      <c r="J1606" t="str">
        <f>_xlfn.XLOOKUP(tbl_Data[[#This Row],[Kundnr]],tbl_Kunder[Kundnr],tbl_Kunder[Kundkategori])</f>
        <v>IT- och telecom</v>
      </c>
      <c r="K1606" t="str">
        <f>_xlfn.XLOOKUP(tbl_Data[[#This Row],[Kundnr]],tbl_Kunder[Kundnr],tbl_Kunder[Region])</f>
        <v>Syd</v>
      </c>
      <c r="L1606" t="str">
        <f>_xlfn.XLOOKUP(tbl_Data[[#This Row],[Kundnr]],tbl_Kunder[Kundnr],tbl_Kunder[Kundansvarig])</f>
        <v>Mac Winson</v>
      </c>
    </row>
    <row r="1607" spans="1:12" x14ac:dyDescent="0.25">
      <c r="A1607" s="1">
        <v>45115</v>
      </c>
      <c r="B1607">
        <v>1011</v>
      </c>
      <c r="C1607" t="s">
        <v>14</v>
      </c>
      <c r="D1607" t="s">
        <v>15</v>
      </c>
      <c r="E1607" t="s">
        <v>12</v>
      </c>
      <c r="F1607">
        <v>28</v>
      </c>
      <c r="G1607" s="2">
        <v>35481.599999999999</v>
      </c>
      <c r="H1607" s="2">
        <v>14873.599999999999</v>
      </c>
      <c r="I1607" t="str">
        <f>_xlfn.XLOOKUP(tbl_Data[[#This Row],[Kundnr]],tbl_Kunder[Kundnr],tbl_Kunder[Kundnamn])</f>
        <v>Skolia AB</v>
      </c>
      <c r="J1607" t="str">
        <f>_xlfn.XLOOKUP(tbl_Data[[#This Row],[Kundnr]],tbl_Kunder[Kundnr],tbl_Kunder[Kundkategori])</f>
        <v>Offentligt</v>
      </c>
      <c r="K1607" t="str">
        <f>_xlfn.XLOOKUP(tbl_Data[[#This Row],[Kundnr]],tbl_Kunder[Kundnr],tbl_Kunder[Region])</f>
        <v>Öst</v>
      </c>
      <c r="L1607" t="str">
        <f>_xlfn.XLOOKUP(tbl_Data[[#This Row],[Kundnr]],tbl_Kunder[Kundnr],tbl_Kunder[Kundansvarig])</f>
        <v>Clint Billton</v>
      </c>
    </row>
    <row r="1608" spans="1:12" x14ac:dyDescent="0.25">
      <c r="A1608" s="1">
        <v>45092</v>
      </c>
      <c r="B1608">
        <v>1006</v>
      </c>
      <c r="C1608" t="s">
        <v>10</v>
      </c>
      <c r="D1608" t="s">
        <v>7</v>
      </c>
      <c r="E1608" t="s">
        <v>17</v>
      </c>
      <c r="F1608">
        <v>30</v>
      </c>
      <c r="G1608" s="2">
        <v>25920</v>
      </c>
      <c r="H1608" s="2">
        <v>6000</v>
      </c>
      <c r="I1608" t="str">
        <f>_xlfn.XLOOKUP(tbl_Data[[#This Row],[Kundnr]],tbl_Kunder[Kundnr],tbl_Kunder[Kundnamn])</f>
        <v>Allcto AB</v>
      </c>
      <c r="J1608" t="str">
        <f>_xlfn.XLOOKUP(tbl_Data[[#This Row],[Kundnr]],tbl_Kunder[Kundnr],tbl_Kunder[Kundkategori])</f>
        <v>Livsmedel</v>
      </c>
      <c r="K1608" t="str">
        <f>_xlfn.XLOOKUP(tbl_Data[[#This Row],[Kundnr]],tbl_Kunder[Kundnr],tbl_Kunder[Region])</f>
        <v>Öst</v>
      </c>
      <c r="L1608" t="str">
        <f>_xlfn.XLOOKUP(tbl_Data[[#This Row],[Kundnr]],tbl_Kunder[Kundnr],tbl_Kunder[Kundansvarig])</f>
        <v>Malte Svensson</v>
      </c>
    </row>
    <row r="1609" spans="1:12" x14ac:dyDescent="0.25">
      <c r="A1609" s="1">
        <v>44941</v>
      </c>
      <c r="B1609">
        <v>1008</v>
      </c>
      <c r="C1609" t="s">
        <v>14</v>
      </c>
      <c r="D1609" t="s">
        <v>15</v>
      </c>
      <c r="E1609" t="s">
        <v>17</v>
      </c>
      <c r="F1609">
        <v>5</v>
      </c>
      <c r="G1609" s="2">
        <v>6400</v>
      </c>
      <c r="H1609" s="2">
        <v>2720</v>
      </c>
      <c r="I1609" t="str">
        <f>_xlfn.XLOOKUP(tbl_Data[[#This Row],[Kundnr]],tbl_Kunder[Kundnr],tbl_Kunder[Kundnamn])</f>
        <v>Rödtand AB</v>
      </c>
      <c r="J1609" t="str">
        <f>_xlfn.XLOOKUP(tbl_Data[[#This Row],[Kundnr]],tbl_Kunder[Kundnr],tbl_Kunder[Kundkategori])</f>
        <v>Livsmedel</v>
      </c>
      <c r="K1609" t="str">
        <f>_xlfn.XLOOKUP(tbl_Data[[#This Row],[Kundnr]],tbl_Kunder[Kundnr],tbl_Kunder[Region])</f>
        <v>Väst</v>
      </c>
      <c r="L1609" t="str">
        <f>_xlfn.XLOOKUP(tbl_Data[[#This Row],[Kundnr]],tbl_Kunder[Kundnr],tbl_Kunder[Kundansvarig])</f>
        <v>Malte Svensson</v>
      </c>
    </row>
    <row r="1610" spans="1:12" x14ac:dyDescent="0.25">
      <c r="A1610" s="1">
        <v>44978</v>
      </c>
      <c r="B1610">
        <v>1001</v>
      </c>
      <c r="C1610" t="s">
        <v>14</v>
      </c>
      <c r="D1610" t="s">
        <v>15</v>
      </c>
      <c r="E1610" t="s">
        <v>8</v>
      </c>
      <c r="F1610">
        <v>28</v>
      </c>
      <c r="G1610" s="2">
        <v>37990.400000000009</v>
      </c>
      <c r="H1610" s="2">
        <v>17382.400000000009</v>
      </c>
      <c r="I1610" t="str">
        <f>_xlfn.XLOOKUP(tbl_Data[[#This Row],[Kundnr]],tbl_Kunder[Kundnr],tbl_Kunder[Kundnamn])</f>
        <v>Telefonera Mera AB</v>
      </c>
      <c r="J1610" t="str">
        <f>_xlfn.XLOOKUP(tbl_Data[[#This Row],[Kundnr]],tbl_Kunder[Kundnr],tbl_Kunder[Kundkategori])</f>
        <v>IT- och telecom</v>
      </c>
      <c r="K1610" t="str">
        <f>_xlfn.XLOOKUP(tbl_Data[[#This Row],[Kundnr]],tbl_Kunder[Kundnr],tbl_Kunder[Region])</f>
        <v>Väst</v>
      </c>
      <c r="L1610" t="str">
        <f>_xlfn.XLOOKUP(tbl_Data[[#This Row],[Kundnr]],tbl_Kunder[Kundnr],tbl_Kunder[Kundansvarig])</f>
        <v>Mac Winson</v>
      </c>
    </row>
    <row r="1611" spans="1:12" x14ac:dyDescent="0.25">
      <c r="A1611" s="1">
        <v>44947</v>
      </c>
      <c r="B1611">
        <v>1003</v>
      </c>
      <c r="C1611" t="s">
        <v>14</v>
      </c>
      <c r="D1611" t="s">
        <v>15</v>
      </c>
      <c r="E1611" t="s">
        <v>12</v>
      </c>
      <c r="F1611">
        <v>26</v>
      </c>
      <c r="G1611" s="2">
        <v>34944</v>
      </c>
      <c r="H1611" s="2">
        <v>15808</v>
      </c>
      <c r="I1611" t="str">
        <f>_xlfn.XLOOKUP(tbl_Data[[#This Row],[Kundnr]],tbl_Kunder[Kundnr],tbl_Kunder[Kundnamn])</f>
        <v>Vårdia AB</v>
      </c>
      <c r="J1611" t="str">
        <f>_xlfn.XLOOKUP(tbl_Data[[#This Row],[Kundnr]],tbl_Kunder[Kundnr],tbl_Kunder[Kundkategori])</f>
        <v>Offentligt</v>
      </c>
      <c r="K1611" t="str">
        <f>_xlfn.XLOOKUP(tbl_Data[[#This Row],[Kundnr]],tbl_Kunder[Kundnr],tbl_Kunder[Region])</f>
        <v>Syd</v>
      </c>
      <c r="L1611" t="str">
        <f>_xlfn.XLOOKUP(tbl_Data[[#This Row],[Kundnr]],tbl_Kunder[Kundnr],tbl_Kunder[Kundansvarig])</f>
        <v>Clint Billton</v>
      </c>
    </row>
    <row r="1612" spans="1:12" x14ac:dyDescent="0.25">
      <c r="A1612" s="1">
        <v>45049</v>
      </c>
      <c r="B1612">
        <v>1002</v>
      </c>
      <c r="C1612" t="s">
        <v>10</v>
      </c>
      <c r="D1612" t="s">
        <v>7</v>
      </c>
      <c r="E1612" t="s">
        <v>8</v>
      </c>
      <c r="F1612">
        <v>8</v>
      </c>
      <c r="G1612" s="2">
        <v>7296</v>
      </c>
      <c r="H1612" s="2">
        <v>1984</v>
      </c>
      <c r="I1612" t="str">
        <f>_xlfn.XLOOKUP(tbl_Data[[#This Row],[Kundnr]],tbl_Kunder[Kundnr],tbl_Kunder[Kundnamn])</f>
        <v>Brellboxy AB</v>
      </c>
      <c r="J1612" t="str">
        <f>_xlfn.XLOOKUP(tbl_Data[[#This Row],[Kundnr]],tbl_Kunder[Kundnr],tbl_Kunder[Kundkategori])</f>
        <v>IT- och telecom</v>
      </c>
      <c r="K1612" t="str">
        <f>_xlfn.XLOOKUP(tbl_Data[[#This Row],[Kundnr]],tbl_Kunder[Kundnr],tbl_Kunder[Region])</f>
        <v>Syd</v>
      </c>
      <c r="L1612" t="str">
        <f>_xlfn.XLOOKUP(tbl_Data[[#This Row],[Kundnr]],tbl_Kunder[Kundnr],tbl_Kunder[Kundansvarig])</f>
        <v>Mac Winson</v>
      </c>
    </row>
    <row r="1613" spans="1:12" x14ac:dyDescent="0.25">
      <c r="A1613" s="1">
        <v>45511</v>
      </c>
      <c r="B1613">
        <v>1007</v>
      </c>
      <c r="C1613" t="s">
        <v>23</v>
      </c>
      <c r="D1613" t="s">
        <v>15</v>
      </c>
      <c r="E1613" t="s">
        <v>16</v>
      </c>
      <c r="F1613">
        <v>22</v>
      </c>
      <c r="G1613" s="2">
        <v>26180</v>
      </c>
      <c r="H1613" s="2">
        <v>9460</v>
      </c>
      <c r="I1613" t="str">
        <f>_xlfn.XLOOKUP(tbl_Data[[#This Row],[Kundnr]],tbl_Kunder[Kundnr],tbl_Kunder[Kundnamn])</f>
        <v>Rellaxion AB</v>
      </c>
      <c r="J1613" t="str">
        <f>_xlfn.XLOOKUP(tbl_Data[[#This Row],[Kundnr]],tbl_Kunder[Kundnr],tbl_Kunder[Kundkategori])</f>
        <v>Tillverkning</v>
      </c>
      <c r="K1613" t="str">
        <f>_xlfn.XLOOKUP(tbl_Data[[#This Row],[Kundnr]],tbl_Kunder[Kundnr],tbl_Kunder[Region])</f>
        <v>Väst</v>
      </c>
      <c r="L1613" t="str">
        <f>_xlfn.XLOOKUP(tbl_Data[[#This Row],[Kundnr]],tbl_Kunder[Kundnr],tbl_Kunder[Kundansvarig])</f>
        <v>Manne Faktursson</v>
      </c>
    </row>
    <row r="1614" spans="1:12" x14ac:dyDescent="0.25">
      <c r="A1614" s="1">
        <v>45632</v>
      </c>
      <c r="B1614">
        <v>1008</v>
      </c>
      <c r="C1614" t="s">
        <v>6</v>
      </c>
      <c r="D1614" t="s">
        <v>7</v>
      </c>
      <c r="E1614" t="s">
        <v>17</v>
      </c>
      <c r="F1614">
        <v>22</v>
      </c>
      <c r="G1614" s="2">
        <v>27280</v>
      </c>
      <c r="H1614" s="2">
        <v>14080</v>
      </c>
      <c r="I1614" t="str">
        <f>_xlfn.XLOOKUP(tbl_Data[[#This Row],[Kundnr]],tbl_Kunder[Kundnr],tbl_Kunder[Kundnamn])</f>
        <v>Rödtand AB</v>
      </c>
      <c r="J1614" t="str">
        <f>_xlfn.XLOOKUP(tbl_Data[[#This Row],[Kundnr]],tbl_Kunder[Kundnr],tbl_Kunder[Kundkategori])</f>
        <v>Livsmedel</v>
      </c>
      <c r="K1614" t="str">
        <f>_xlfn.XLOOKUP(tbl_Data[[#This Row],[Kundnr]],tbl_Kunder[Kundnr],tbl_Kunder[Region])</f>
        <v>Väst</v>
      </c>
      <c r="L1614" t="str">
        <f>_xlfn.XLOOKUP(tbl_Data[[#This Row],[Kundnr]],tbl_Kunder[Kundnr],tbl_Kunder[Kundansvarig])</f>
        <v>Malte Svensson</v>
      </c>
    </row>
    <row r="1615" spans="1:12" x14ac:dyDescent="0.25">
      <c r="A1615" s="1">
        <v>44953</v>
      </c>
      <c r="B1615">
        <v>1008</v>
      </c>
      <c r="C1615" t="s">
        <v>20</v>
      </c>
      <c r="D1615" t="s">
        <v>15</v>
      </c>
      <c r="E1615" t="s">
        <v>17</v>
      </c>
      <c r="F1615">
        <v>14</v>
      </c>
      <c r="G1615" s="2">
        <v>21840</v>
      </c>
      <c r="H1615" s="2">
        <v>9968</v>
      </c>
      <c r="I1615" t="str">
        <f>_xlfn.XLOOKUP(tbl_Data[[#This Row],[Kundnr]],tbl_Kunder[Kundnr],tbl_Kunder[Kundnamn])</f>
        <v>Rödtand AB</v>
      </c>
      <c r="J1615" t="str">
        <f>_xlfn.XLOOKUP(tbl_Data[[#This Row],[Kundnr]],tbl_Kunder[Kundnr],tbl_Kunder[Kundkategori])</f>
        <v>Livsmedel</v>
      </c>
      <c r="K1615" t="str">
        <f>_xlfn.XLOOKUP(tbl_Data[[#This Row],[Kundnr]],tbl_Kunder[Kundnr],tbl_Kunder[Region])</f>
        <v>Väst</v>
      </c>
      <c r="L1615" t="str">
        <f>_xlfn.XLOOKUP(tbl_Data[[#This Row],[Kundnr]],tbl_Kunder[Kundnr],tbl_Kunder[Kundansvarig])</f>
        <v>Malte Svensson</v>
      </c>
    </row>
    <row r="1616" spans="1:12" x14ac:dyDescent="0.25">
      <c r="A1616" s="1">
        <v>45452</v>
      </c>
      <c r="B1616">
        <v>1008</v>
      </c>
      <c r="C1616" t="s">
        <v>21</v>
      </c>
      <c r="D1616" t="s">
        <v>7</v>
      </c>
      <c r="E1616" t="s">
        <v>17</v>
      </c>
      <c r="F1616">
        <v>3</v>
      </c>
      <c r="G1616" s="2">
        <v>3240</v>
      </c>
      <c r="H1616" s="2">
        <v>1176</v>
      </c>
      <c r="I1616" t="str">
        <f>_xlfn.XLOOKUP(tbl_Data[[#This Row],[Kundnr]],tbl_Kunder[Kundnr],tbl_Kunder[Kundnamn])</f>
        <v>Rödtand AB</v>
      </c>
      <c r="J1616" t="str">
        <f>_xlfn.XLOOKUP(tbl_Data[[#This Row],[Kundnr]],tbl_Kunder[Kundnr],tbl_Kunder[Kundkategori])</f>
        <v>Livsmedel</v>
      </c>
      <c r="K1616" t="str">
        <f>_xlfn.XLOOKUP(tbl_Data[[#This Row],[Kundnr]],tbl_Kunder[Kundnr],tbl_Kunder[Region])</f>
        <v>Väst</v>
      </c>
      <c r="L1616" t="str">
        <f>_xlfn.XLOOKUP(tbl_Data[[#This Row],[Kundnr]],tbl_Kunder[Kundnr],tbl_Kunder[Kundansvarig])</f>
        <v>Malte Svensson</v>
      </c>
    </row>
    <row r="1617" spans="1:12" x14ac:dyDescent="0.25">
      <c r="A1617" s="1">
        <v>45204</v>
      </c>
      <c r="B1617">
        <v>1009</v>
      </c>
      <c r="C1617" t="s">
        <v>20</v>
      </c>
      <c r="D1617" t="s">
        <v>15</v>
      </c>
      <c r="E1617" t="s">
        <v>16</v>
      </c>
      <c r="F1617">
        <v>20</v>
      </c>
      <c r="G1617" s="2">
        <v>29952</v>
      </c>
      <c r="H1617" s="2">
        <v>12992</v>
      </c>
      <c r="I1617" t="str">
        <f>_xlfn.XLOOKUP(tbl_Data[[#This Row],[Kundnr]],tbl_Kunder[Kundnr],tbl_Kunder[Kundnamn])</f>
        <v>Bollberga AB</v>
      </c>
      <c r="J1617" t="str">
        <f>_xlfn.XLOOKUP(tbl_Data[[#This Row],[Kundnr]],tbl_Kunder[Kundnr],tbl_Kunder[Kundkategori])</f>
        <v>Tillverkning</v>
      </c>
      <c r="K1617" t="str">
        <f>_xlfn.XLOOKUP(tbl_Data[[#This Row],[Kundnr]],tbl_Kunder[Kundnr],tbl_Kunder[Region])</f>
        <v>Öst</v>
      </c>
      <c r="L1617" t="str">
        <f>_xlfn.XLOOKUP(tbl_Data[[#This Row],[Kundnr]],tbl_Kunder[Kundnr],tbl_Kunder[Kundansvarig])</f>
        <v>Manne Faktursson</v>
      </c>
    </row>
    <row r="1618" spans="1:12" x14ac:dyDescent="0.25">
      <c r="A1618" s="1">
        <v>44941</v>
      </c>
      <c r="B1618">
        <v>1008</v>
      </c>
      <c r="C1618" t="s">
        <v>14</v>
      </c>
      <c r="D1618" t="s">
        <v>15</v>
      </c>
      <c r="E1618" t="s">
        <v>17</v>
      </c>
      <c r="F1618">
        <v>19</v>
      </c>
      <c r="G1618" s="2">
        <v>24320</v>
      </c>
      <c r="H1618" s="2">
        <v>10336</v>
      </c>
      <c r="I1618" t="str">
        <f>_xlfn.XLOOKUP(tbl_Data[[#This Row],[Kundnr]],tbl_Kunder[Kundnr],tbl_Kunder[Kundnamn])</f>
        <v>Rödtand AB</v>
      </c>
      <c r="J1618" t="str">
        <f>_xlfn.XLOOKUP(tbl_Data[[#This Row],[Kundnr]],tbl_Kunder[Kundnr],tbl_Kunder[Kundkategori])</f>
        <v>Livsmedel</v>
      </c>
      <c r="K1618" t="str">
        <f>_xlfn.XLOOKUP(tbl_Data[[#This Row],[Kundnr]],tbl_Kunder[Kundnr],tbl_Kunder[Region])</f>
        <v>Väst</v>
      </c>
      <c r="L1618" t="str">
        <f>_xlfn.XLOOKUP(tbl_Data[[#This Row],[Kundnr]],tbl_Kunder[Kundnr],tbl_Kunder[Kundansvarig])</f>
        <v>Malte Svensson</v>
      </c>
    </row>
    <row r="1619" spans="1:12" x14ac:dyDescent="0.25">
      <c r="A1619" s="1">
        <v>45412</v>
      </c>
      <c r="B1619">
        <v>1002</v>
      </c>
      <c r="C1619" t="s">
        <v>14</v>
      </c>
      <c r="D1619" t="s">
        <v>15</v>
      </c>
      <c r="E1619" t="s">
        <v>8</v>
      </c>
      <c r="F1619">
        <v>14</v>
      </c>
      <c r="G1619" s="2">
        <v>17024</v>
      </c>
      <c r="H1619" s="2">
        <v>6720</v>
      </c>
      <c r="I1619" t="str">
        <f>_xlfn.XLOOKUP(tbl_Data[[#This Row],[Kundnr]],tbl_Kunder[Kundnr],tbl_Kunder[Kundnamn])</f>
        <v>Brellboxy AB</v>
      </c>
      <c r="J1619" t="str">
        <f>_xlfn.XLOOKUP(tbl_Data[[#This Row],[Kundnr]],tbl_Kunder[Kundnr],tbl_Kunder[Kundkategori])</f>
        <v>IT- och telecom</v>
      </c>
      <c r="K1619" t="str">
        <f>_xlfn.XLOOKUP(tbl_Data[[#This Row],[Kundnr]],tbl_Kunder[Kundnr],tbl_Kunder[Region])</f>
        <v>Syd</v>
      </c>
      <c r="L1619" t="str">
        <f>_xlfn.XLOOKUP(tbl_Data[[#This Row],[Kundnr]],tbl_Kunder[Kundnr],tbl_Kunder[Kundansvarig])</f>
        <v>Mac Winson</v>
      </c>
    </row>
    <row r="1620" spans="1:12" x14ac:dyDescent="0.25">
      <c r="A1620" s="1">
        <v>45451</v>
      </c>
      <c r="B1620">
        <v>1004</v>
      </c>
      <c r="C1620" t="s">
        <v>23</v>
      </c>
      <c r="D1620" t="s">
        <v>15</v>
      </c>
      <c r="E1620" t="s">
        <v>16</v>
      </c>
      <c r="F1620">
        <v>22</v>
      </c>
      <c r="G1620" s="2">
        <v>33880.000000000007</v>
      </c>
      <c r="H1620" s="2">
        <v>17160.000000000007</v>
      </c>
      <c r="I1620" t="str">
        <f>_xlfn.XLOOKUP(tbl_Data[[#This Row],[Kundnr]],tbl_Kunder[Kundnr],tbl_Kunder[Kundnamn])</f>
        <v>Mellerix AB</v>
      </c>
      <c r="J1620" t="str">
        <f>_xlfn.XLOOKUP(tbl_Data[[#This Row],[Kundnr]],tbl_Kunder[Kundnr],tbl_Kunder[Kundkategori])</f>
        <v>Tillverkning</v>
      </c>
      <c r="K1620" t="str">
        <f>_xlfn.XLOOKUP(tbl_Data[[#This Row],[Kundnr]],tbl_Kunder[Kundnr],tbl_Kunder[Region])</f>
        <v>Syd</v>
      </c>
      <c r="L1620" t="str">
        <f>_xlfn.XLOOKUP(tbl_Data[[#This Row],[Kundnr]],tbl_Kunder[Kundnr],tbl_Kunder[Kundansvarig])</f>
        <v>Manne Faktursson</v>
      </c>
    </row>
    <row r="1621" spans="1:12" x14ac:dyDescent="0.25">
      <c r="A1621" s="1">
        <v>45094</v>
      </c>
      <c r="B1621">
        <v>1003</v>
      </c>
      <c r="C1621" t="s">
        <v>14</v>
      </c>
      <c r="D1621" t="s">
        <v>15</v>
      </c>
      <c r="E1621" t="s">
        <v>12</v>
      </c>
      <c r="F1621">
        <v>20</v>
      </c>
      <c r="G1621" s="2">
        <v>26880</v>
      </c>
      <c r="H1621" s="2">
        <v>12160</v>
      </c>
      <c r="I1621" t="str">
        <f>_xlfn.XLOOKUP(tbl_Data[[#This Row],[Kundnr]],tbl_Kunder[Kundnr],tbl_Kunder[Kundnamn])</f>
        <v>Vårdia AB</v>
      </c>
      <c r="J1621" t="str">
        <f>_xlfn.XLOOKUP(tbl_Data[[#This Row],[Kundnr]],tbl_Kunder[Kundnr],tbl_Kunder[Kundkategori])</f>
        <v>Offentligt</v>
      </c>
      <c r="K1621" t="str">
        <f>_xlfn.XLOOKUP(tbl_Data[[#This Row],[Kundnr]],tbl_Kunder[Kundnr],tbl_Kunder[Region])</f>
        <v>Syd</v>
      </c>
      <c r="L1621" t="str">
        <f>_xlfn.XLOOKUP(tbl_Data[[#This Row],[Kundnr]],tbl_Kunder[Kundnr],tbl_Kunder[Kundansvarig])</f>
        <v>Clint Billton</v>
      </c>
    </row>
    <row r="1622" spans="1:12" x14ac:dyDescent="0.25">
      <c r="A1622" s="1">
        <v>45115</v>
      </c>
      <c r="B1622">
        <v>1008</v>
      </c>
      <c r="C1622" t="s">
        <v>21</v>
      </c>
      <c r="D1622" t="s">
        <v>7</v>
      </c>
      <c r="E1622" t="s">
        <v>17</v>
      </c>
      <c r="F1622">
        <v>27</v>
      </c>
      <c r="G1622" s="2">
        <v>29160</v>
      </c>
      <c r="H1622" s="2">
        <v>10584</v>
      </c>
      <c r="I1622" t="str">
        <f>_xlfn.XLOOKUP(tbl_Data[[#This Row],[Kundnr]],tbl_Kunder[Kundnr],tbl_Kunder[Kundnamn])</f>
        <v>Rödtand AB</v>
      </c>
      <c r="J1622" t="str">
        <f>_xlfn.XLOOKUP(tbl_Data[[#This Row],[Kundnr]],tbl_Kunder[Kundnr],tbl_Kunder[Kundkategori])</f>
        <v>Livsmedel</v>
      </c>
      <c r="K1622" t="str">
        <f>_xlfn.XLOOKUP(tbl_Data[[#This Row],[Kundnr]],tbl_Kunder[Kundnr],tbl_Kunder[Region])</f>
        <v>Väst</v>
      </c>
      <c r="L1622" t="str">
        <f>_xlfn.XLOOKUP(tbl_Data[[#This Row],[Kundnr]],tbl_Kunder[Kundnr],tbl_Kunder[Kundansvarig])</f>
        <v>Malte Svensson</v>
      </c>
    </row>
    <row r="1623" spans="1:12" x14ac:dyDescent="0.25">
      <c r="A1623" s="1">
        <v>44968</v>
      </c>
      <c r="B1623">
        <v>1003</v>
      </c>
      <c r="C1623" t="s">
        <v>21</v>
      </c>
      <c r="D1623" t="s">
        <v>7</v>
      </c>
      <c r="E1623" t="s">
        <v>12</v>
      </c>
      <c r="F1623">
        <v>10</v>
      </c>
      <c r="G1623" s="2">
        <v>11340</v>
      </c>
      <c r="H1623" s="2">
        <v>4460</v>
      </c>
      <c r="I1623" t="str">
        <f>_xlfn.XLOOKUP(tbl_Data[[#This Row],[Kundnr]],tbl_Kunder[Kundnr],tbl_Kunder[Kundnamn])</f>
        <v>Vårdia AB</v>
      </c>
      <c r="J1623" t="str">
        <f>_xlfn.XLOOKUP(tbl_Data[[#This Row],[Kundnr]],tbl_Kunder[Kundnr],tbl_Kunder[Kundkategori])</f>
        <v>Offentligt</v>
      </c>
      <c r="K1623" t="str">
        <f>_xlfn.XLOOKUP(tbl_Data[[#This Row],[Kundnr]],tbl_Kunder[Kundnr],tbl_Kunder[Region])</f>
        <v>Syd</v>
      </c>
      <c r="L1623" t="str">
        <f>_xlfn.XLOOKUP(tbl_Data[[#This Row],[Kundnr]],tbl_Kunder[Kundnr],tbl_Kunder[Kundansvarig])</f>
        <v>Clint Billton</v>
      </c>
    </row>
    <row r="1624" spans="1:12" x14ac:dyDescent="0.25">
      <c r="A1624" s="1">
        <v>45569</v>
      </c>
      <c r="B1624">
        <v>1002</v>
      </c>
      <c r="C1624" t="s">
        <v>14</v>
      </c>
      <c r="D1624" t="s">
        <v>15</v>
      </c>
      <c r="E1624" t="s">
        <v>8</v>
      </c>
      <c r="F1624">
        <v>16</v>
      </c>
      <c r="G1624" s="2">
        <v>19456</v>
      </c>
      <c r="H1624" s="2">
        <v>7680</v>
      </c>
      <c r="I1624" t="str">
        <f>_xlfn.XLOOKUP(tbl_Data[[#This Row],[Kundnr]],tbl_Kunder[Kundnr],tbl_Kunder[Kundnamn])</f>
        <v>Brellboxy AB</v>
      </c>
      <c r="J1624" t="str">
        <f>_xlfn.XLOOKUP(tbl_Data[[#This Row],[Kundnr]],tbl_Kunder[Kundnr],tbl_Kunder[Kundkategori])</f>
        <v>IT- och telecom</v>
      </c>
      <c r="K1624" t="str">
        <f>_xlfn.XLOOKUP(tbl_Data[[#This Row],[Kundnr]],tbl_Kunder[Kundnr],tbl_Kunder[Region])</f>
        <v>Syd</v>
      </c>
      <c r="L1624" t="str">
        <f>_xlfn.XLOOKUP(tbl_Data[[#This Row],[Kundnr]],tbl_Kunder[Kundnr],tbl_Kunder[Kundansvarig])</f>
        <v>Mac Winson</v>
      </c>
    </row>
    <row r="1625" spans="1:12" x14ac:dyDescent="0.25">
      <c r="A1625" s="1">
        <v>45339</v>
      </c>
      <c r="B1625">
        <v>1009</v>
      </c>
      <c r="C1625" t="s">
        <v>19</v>
      </c>
      <c r="D1625" t="s">
        <v>7</v>
      </c>
      <c r="E1625" t="s">
        <v>16</v>
      </c>
      <c r="F1625">
        <v>22</v>
      </c>
      <c r="G1625" s="2">
        <v>24499.199999999997</v>
      </c>
      <c r="H1625" s="2">
        <v>9539.1999999999971</v>
      </c>
      <c r="I1625" t="str">
        <f>_xlfn.XLOOKUP(tbl_Data[[#This Row],[Kundnr]],tbl_Kunder[Kundnr],tbl_Kunder[Kundnamn])</f>
        <v>Bollberga AB</v>
      </c>
      <c r="J1625" t="str">
        <f>_xlfn.XLOOKUP(tbl_Data[[#This Row],[Kundnr]],tbl_Kunder[Kundnr],tbl_Kunder[Kundkategori])</f>
        <v>Tillverkning</v>
      </c>
      <c r="K1625" t="str">
        <f>_xlfn.XLOOKUP(tbl_Data[[#This Row],[Kundnr]],tbl_Kunder[Kundnr],tbl_Kunder[Region])</f>
        <v>Öst</v>
      </c>
      <c r="L1625" t="str">
        <f>_xlfn.XLOOKUP(tbl_Data[[#This Row],[Kundnr]],tbl_Kunder[Kundnr],tbl_Kunder[Kundansvarig])</f>
        <v>Manne Faktursson</v>
      </c>
    </row>
    <row r="1626" spans="1:12" x14ac:dyDescent="0.25">
      <c r="A1626" s="1">
        <v>45612</v>
      </c>
      <c r="B1626">
        <v>1009</v>
      </c>
      <c r="C1626" t="s">
        <v>21</v>
      </c>
      <c r="D1626" t="s">
        <v>7</v>
      </c>
      <c r="E1626" t="s">
        <v>16</v>
      </c>
      <c r="F1626">
        <v>30</v>
      </c>
      <c r="G1626" s="2">
        <v>31104</v>
      </c>
      <c r="H1626" s="2">
        <v>10464</v>
      </c>
      <c r="I1626" t="str">
        <f>_xlfn.XLOOKUP(tbl_Data[[#This Row],[Kundnr]],tbl_Kunder[Kundnr],tbl_Kunder[Kundnamn])</f>
        <v>Bollberga AB</v>
      </c>
      <c r="J1626" t="str">
        <f>_xlfn.XLOOKUP(tbl_Data[[#This Row],[Kundnr]],tbl_Kunder[Kundnr],tbl_Kunder[Kundkategori])</f>
        <v>Tillverkning</v>
      </c>
      <c r="K1626" t="str">
        <f>_xlfn.XLOOKUP(tbl_Data[[#This Row],[Kundnr]],tbl_Kunder[Kundnr],tbl_Kunder[Region])</f>
        <v>Öst</v>
      </c>
      <c r="L1626" t="str">
        <f>_xlfn.XLOOKUP(tbl_Data[[#This Row],[Kundnr]],tbl_Kunder[Kundnr],tbl_Kunder[Kundansvarig])</f>
        <v>Manne Faktursson</v>
      </c>
    </row>
    <row r="1627" spans="1:12" x14ac:dyDescent="0.25">
      <c r="A1627" s="1">
        <v>45637</v>
      </c>
      <c r="B1627">
        <v>1005</v>
      </c>
      <c r="C1627" t="s">
        <v>21</v>
      </c>
      <c r="D1627" t="s">
        <v>7</v>
      </c>
      <c r="E1627" t="s">
        <v>8</v>
      </c>
      <c r="F1627">
        <v>8</v>
      </c>
      <c r="G1627" s="2">
        <v>8899.2000000000007</v>
      </c>
      <c r="H1627" s="2">
        <v>3395.2000000000007</v>
      </c>
      <c r="I1627" t="str">
        <f>_xlfn.XLOOKUP(tbl_Data[[#This Row],[Kundnr]],tbl_Kunder[Kundnr],tbl_Kunder[Kundnamn])</f>
        <v>Prefolkia AB</v>
      </c>
      <c r="J1627" t="str">
        <f>_xlfn.XLOOKUP(tbl_Data[[#This Row],[Kundnr]],tbl_Kunder[Kundnr],tbl_Kunder[Kundkategori])</f>
        <v>IT- och telecom</v>
      </c>
      <c r="K1627" t="str">
        <f>_xlfn.XLOOKUP(tbl_Data[[#This Row],[Kundnr]],tbl_Kunder[Kundnr],tbl_Kunder[Region])</f>
        <v>Öst</v>
      </c>
      <c r="L1627" t="str">
        <f>_xlfn.XLOOKUP(tbl_Data[[#This Row],[Kundnr]],tbl_Kunder[Kundnr],tbl_Kunder[Kundansvarig])</f>
        <v>Mac Winson</v>
      </c>
    </row>
    <row r="1628" spans="1:12" x14ac:dyDescent="0.25">
      <c r="A1628" s="1">
        <v>45223</v>
      </c>
      <c r="B1628">
        <v>1003</v>
      </c>
      <c r="C1628" t="s">
        <v>14</v>
      </c>
      <c r="D1628" t="s">
        <v>15</v>
      </c>
      <c r="E1628" t="s">
        <v>12</v>
      </c>
      <c r="F1628">
        <v>14</v>
      </c>
      <c r="G1628" s="2">
        <v>18816</v>
      </c>
      <c r="H1628" s="2">
        <v>8512</v>
      </c>
      <c r="I1628" t="str">
        <f>_xlfn.XLOOKUP(tbl_Data[[#This Row],[Kundnr]],tbl_Kunder[Kundnr],tbl_Kunder[Kundnamn])</f>
        <v>Vårdia AB</v>
      </c>
      <c r="J1628" t="str">
        <f>_xlfn.XLOOKUP(tbl_Data[[#This Row],[Kundnr]],tbl_Kunder[Kundnr],tbl_Kunder[Kundkategori])</f>
        <v>Offentligt</v>
      </c>
      <c r="K1628" t="str">
        <f>_xlfn.XLOOKUP(tbl_Data[[#This Row],[Kundnr]],tbl_Kunder[Kundnr],tbl_Kunder[Region])</f>
        <v>Syd</v>
      </c>
      <c r="L1628" t="str">
        <f>_xlfn.XLOOKUP(tbl_Data[[#This Row],[Kundnr]],tbl_Kunder[Kundnr],tbl_Kunder[Kundansvarig])</f>
        <v>Clint Billton</v>
      </c>
    </row>
    <row r="1629" spans="1:12" x14ac:dyDescent="0.25">
      <c r="A1629" s="1">
        <v>45522</v>
      </c>
      <c r="B1629">
        <v>1003</v>
      </c>
      <c r="C1629" t="s">
        <v>20</v>
      </c>
      <c r="D1629" t="s">
        <v>15</v>
      </c>
      <c r="E1629" t="s">
        <v>12</v>
      </c>
      <c r="F1629">
        <v>13</v>
      </c>
      <c r="G1629" s="2">
        <v>21294</v>
      </c>
      <c r="H1629" s="2">
        <v>10270</v>
      </c>
      <c r="I1629" t="str">
        <f>_xlfn.XLOOKUP(tbl_Data[[#This Row],[Kundnr]],tbl_Kunder[Kundnr],tbl_Kunder[Kundnamn])</f>
        <v>Vårdia AB</v>
      </c>
      <c r="J1629" t="str">
        <f>_xlfn.XLOOKUP(tbl_Data[[#This Row],[Kundnr]],tbl_Kunder[Kundnr],tbl_Kunder[Kundkategori])</f>
        <v>Offentligt</v>
      </c>
      <c r="K1629" t="str">
        <f>_xlfn.XLOOKUP(tbl_Data[[#This Row],[Kundnr]],tbl_Kunder[Kundnr],tbl_Kunder[Region])</f>
        <v>Syd</v>
      </c>
      <c r="L1629" t="str">
        <f>_xlfn.XLOOKUP(tbl_Data[[#This Row],[Kundnr]],tbl_Kunder[Kundnr],tbl_Kunder[Kundansvarig])</f>
        <v>Clint Billton</v>
      </c>
    </row>
    <row r="1630" spans="1:12" x14ac:dyDescent="0.25">
      <c r="A1630" s="1">
        <v>45341</v>
      </c>
      <c r="B1630">
        <v>1006</v>
      </c>
      <c r="C1630" t="s">
        <v>23</v>
      </c>
      <c r="D1630" t="s">
        <v>15</v>
      </c>
      <c r="E1630" t="s">
        <v>17</v>
      </c>
      <c r="F1630">
        <v>11</v>
      </c>
      <c r="G1630" s="2">
        <v>13860</v>
      </c>
      <c r="H1630" s="2">
        <v>5500</v>
      </c>
      <c r="I1630" t="str">
        <f>_xlfn.XLOOKUP(tbl_Data[[#This Row],[Kundnr]],tbl_Kunder[Kundnr],tbl_Kunder[Kundnamn])</f>
        <v>Allcto AB</v>
      </c>
      <c r="J1630" t="str">
        <f>_xlfn.XLOOKUP(tbl_Data[[#This Row],[Kundnr]],tbl_Kunder[Kundnr],tbl_Kunder[Kundkategori])</f>
        <v>Livsmedel</v>
      </c>
      <c r="K1630" t="str">
        <f>_xlfn.XLOOKUP(tbl_Data[[#This Row],[Kundnr]],tbl_Kunder[Kundnr],tbl_Kunder[Region])</f>
        <v>Öst</v>
      </c>
      <c r="L1630" t="str">
        <f>_xlfn.XLOOKUP(tbl_Data[[#This Row],[Kundnr]],tbl_Kunder[Kundnr],tbl_Kunder[Kundansvarig])</f>
        <v>Malte Svensson</v>
      </c>
    </row>
    <row r="1631" spans="1:12" x14ac:dyDescent="0.25">
      <c r="A1631" s="1">
        <v>45216</v>
      </c>
      <c r="B1631">
        <v>1008</v>
      </c>
      <c r="C1631" t="s">
        <v>6</v>
      </c>
      <c r="D1631" t="s">
        <v>7</v>
      </c>
      <c r="E1631" t="s">
        <v>17</v>
      </c>
      <c r="F1631">
        <v>3</v>
      </c>
      <c r="G1631" s="2">
        <v>3720</v>
      </c>
      <c r="H1631" s="2">
        <v>1920</v>
      </c>
      <c r="I1631" t="str">
        <f>_xlfn.XLOOKUP(tbl_Data[[#This Row],[Kundnr]],tbl_Kunder[Kundnr],tbl_Kunder[Kundnamn])</f>
        <v>Rödtand AB</v>
      </c>
      <c r="J1631" t="str">
        <f>_xlfn.XLOOKUP(tbl_Data[[#This Row],[Kundnr]],tbl_Kunder[Kundnr],tbl_Kunder[Kundkategori])</f>
        <v>Livsmedel</v>
      </c>
      <c r="K1631" t="str">
        <f>_xlfn.XLOOKUP(tbl_Data[[#This Row],[Kundnr]],tbl_Kunder[Kundnr],tbl_Kunder[Region])</f>
        <v>Väst</v>
      </c>
      <c r="L1631" t="str">
        <f>_xlfn.XLOOKUP(tbl_Data[[#This Row],[Kundnr]],tbl_Kunder[Kundnr],tbl_Kunder[Kundansvarig])</f>
        <v>Malte Svensson</v>
      </c>
    </row>
    <row r="1632" spans="1:12" x14ac:dyDescent="0.25">
      <c r="A1632" s="1">
        <v>45258</v>
      </c>
      <c r="B1632">
        <v>1001</v>
      </c>
      <c r="C1632" t="s">
        <v>10</v>
      </c>
      <c r="D1632" t="s">
        <v>7</v>
      </c>
      <c r="E1632" t="s">
        <v>8</v>
      </c>
      <c r="F1632">
        <v>13</v>
      </c>
      <c r="G1632" s="2">
        <v>13228.800000000001</v>
      </c>
      <c r="H1632" s="2">
        <v>4596.8000000000011</v>
      </c>
      <c r="I1632" t="str">
        <f>_xlfn.XLOOKUP(tbl_Data[[#This Row],[Kundnr]],tbl_Kunder[Kundnr],tbl_Kunder[Kundnamn])</f>
        <v>Telefonera Mera AB</v>
      </c>
      <c r="J1632" t="str">
        <f>_xlfn.XLOOKUP(tbl_Data[[#This Row],[Kundnr]],tbl_Kunder[Kundnr],tbl_Kunder[Kundkategori])</f>
        <v>IT- och telecom</v>
      </c>
      <c r="K1632" t="str">
        <f>_xlfn.XLOOKUP(tbl_Data[[#This Row],[Kundnr]],tbl_Kunder[Kundnr],tbl_Kunder[Region])</f>
        <v>Väst</v>
      </c>
      <c r="L1632" t="str">
        <f>_xlfn.XLOOKUP(tbl_Data[[#This Row],[Kundnr]],tbl_Kunder[Kundnr],tbl_Kunder[Kundansvarig])</f>
        <v>Mac Winson</v>
      </c>
    </row>
    <row r="1633" spans="1:12" x14ac:dyDescent="0.25">
      <c r="A1633" s="1">
        <v>45550</v>
      </c>
      <c r="B1633">
        <v>1011</v>
      </c>
      <c r="C1633" t="s">
        <v>14</v>
      </c>
      <c r="D1633" t="s">
        <v>15</v>
      </c>
      <c r="E1633" t="s">
        <v>12</v>
      </c>
      <c r="F1633">
        <v>23</v>
      </c>
      <c r="G1633" s="2">
        <v>29145.600000000002</v>
      </c>
      <c r="H1633" s="2">
        <v>12217.600000000002</v>
      </c>
      <c r="I1633" t="str">
        <f>_xlfn.XLOOKUP(tbl_Data[[#This Row],[Kundnr]],tbl_Kunder[Kundnr],tbl_Kunder[Kundnamn])</f>
        <v>Skolia AB</v>
      </c>
      <c r="J1633" t="str">
        <f>_xlfn.XLOOKUP(tbl_Data[[#This Row],[Kundnr]],tbl_Kunder[Kundnr],tbl_Kunder[Kundkategori])</f>
        <v>Offentligt</v>
      </c>
      <c r="K1633" t="str">
        <f>_xlfn.XLOOKUP(tbl_Data[[#This Row],[Kundnr]],tbl_Kunder[Kundnr],tbl_Kunder[Region])</f>
        <v>Öst</v>
      </c>
      <c r="L1633" t="str">
        <f>_xlfn.XLOOKUP(tbl_Data[[#This Row],[Kundnr]],tbl_Kunder[Kundnr],tbl_Kunder[Kundansvarig])</f>
        <v>Clint Billton</v>
      </c>
    </row>
    <row r="1634" spans="1:12" x14ac:dyDescent="0.25">
      <c r="A1634" s="1">
        <v>44971</v>
      </c>
      <c r="B1634">
        <v>1002</v>
      </c>
      <c r="C1634" t="s">
        <v>10</v>
      </c>
      <c r="D1634" t="s">
        <v>7</v>
      </c>
      <c r="E1634" t="s">
        <v>8</v>
      </c>
      <c r="F1634">
        <v>29</v>
      </c>
      <c r="G1634" s="2">
        <v>26448</v>
      </c>
      <c r="H1634" s="2">
        <v>7192</v>
      </c>
      <c r="I1634" t="str">
        <f>_xlfn.XLOOKUP(tbl_Data[[#This Row],[Kundnr]],tbl_Kunder[Kundnr],tbl_Kunder[Kundnamn])</f>
        <v>Brellboxy AB</v>
      </c>
      <c r="J1634" t="str">
        <f>_xlfn.XLOOKUP(tbl_Data[[#This Row],[Kundnr]],tbl_Kunder[Kundnr],tbl_Kunder[Kundkategori])</f>
        <v>IT- och telecom</v>
      </c>
      <c r="K1634" t="str">
        <f>_xlfn.XLOOKUP(tbl_Data[[#This Row],[Kundnr]],tbl_Kunder[Kundnr],tbl_Kunder[Region])</f>
        <v>Syd</v>
      </c>
      <c r="L1634" t="str">
        <f>_xlfn.XLOOKUP(tbl_Data[[#This Row],[Kundnr]],tbl_Kunder[Kundnr],tbl_Kunder[Kundansvarig])</f>
        <v>Mac Winson</v>
      </c>
    </row>
    <row r="1635" spans="1:12" x14ac:dyDescent="0.25">
      <c r="A1635" s="1">
        <v>45573</v>
      </c>
      <c r="B1635">
        <v>1001</v>
      </c>
      <c r="C1635" t="s">
        <v>21</v>
      </c>
      <c r="D1635" t="s">
        <v>7</v>
      </c>
      <c r="E1635" t="s">
        <v>8</v>
      </c>
      <c r="F1635">
        <v>23</v>
      </c>
      <c r="G1635" s="2">
        <v>26330.399999999998</v>
      </c>
      <c r="H1635" s="2">
        <v>10506.399999999998</v>
      </c>
      <c r="I1635" t="str">
        <f>_xlfn.XLOOKUP(tbl_Data[[#This Row],[Kundnr]],tbl_Kunder[Kundnr],tbl_Kunder[Kundnamn])</f>
        <v>Telefonera Mera AB</v>
      </c>
      <c r="J1635" t="str">
        <f>_xlfn.XLOOKUP(tbl_Data[[#This Row],[Kundnr]],tbl_Kunder[Kundnr],tbl_Kunder[Kundkategori])</f>
        <v>IT- och telecom</v>
      </c>
      <c r="K1635" t="str">
        <f>_xlfn.XLOOKUP(tbl_Data[[#This Row],[Kundnr]],tbl_Kunder[Kundnr],tbl_Kunder[Region])</f>
        <v>Väst</v>
      </c>
      <c r="L1635" t="str">
        <f>_xlfn.XLOOKUP(tbl_Data[[#This Row],[Kundnr]],tbl_Kunder[Kundnr],tbl_Kunder[Kundansvarig])</f>
        <v>Mac Winson</v>
      </c>
    </row>
    <row r="1636" spans="1:12" x14ac:dyDescent="0.25">
      <c r="A1636" s="1">
        <v>45227</v>
      </c>
      <c r="B1636">
        <v>1008</v>
      </c>
      <c r="C1636" t="s">
        <v>21</v>
      </c>
      <c r="D1636" t="s">
        <v>7</v>
      </c>
      <c r="E1636" t="s">
        <v>17</v>
      </c>
      <c r="F1636">
        <v>11</v>
      </c>
      <c r="G1636" s="2">
        <v>11880</v>
      </c>
      <c r="H1636" s="2">
        <v>4312</v>
      </c>
      <c r="I1636" t="str">
        <f>_xlfn.XLOOKUP(tbl_Data[[#This Row],[Kundnr]],tbl_Kunder[Kundnr],tbl_Kunder[Kundnamn])</f>
        <v>Rödtand AB</v>
      </c>
      <c r="J1636" t="str">
        <f>_xlfn.XLOOKUP(tbl_Data[[#This Row],[Kundnr]],tbl_Kunder[Kundnr],tbl_Kunder[Kundkategori])</f>
        <v>Livsmedel</v>
      </c>
      <c r="K1636" t="str">
        <f>_xlfn.XLOOKUP(tbl_Data[[#This Row],[Kundnr]],tbl_Kunder[Kundnr],tbl_Kunder[Region])</f>
        <v>Väst</v>
      </c>
      <c r="L1636" t="str">
        <f>_xlfn.XLOOKUP(tbl_Data[[#This Row],[Kundnr]],tbl_Kunder[Kundnr],tbl_Kunder[Kundansvarig])</f>
        <v>Malte Svensson</v>
      </c>
    </row>
    <row r="1637" spans="1:12" x14ac:dyDescent="0.25">
      <c r="A1637" s="1">
        <v>45594</v>
      </c>
      <c r="B1637">
        <v>1005</v>
      </c>
      <c r="C1637" t="s">
        <v>19</v>
      </c>
      <c r="D1637" t="s">
        <v>7</v>
      </c>
      <c r="E1637" t="s">
        <v>8</v>
      </c>
      <c r="F1637">
        <v>13</v>
      </c>
      <c r="G1637" s="2">
        <v>15532.4</v>
      </c>
      <c r="H1637" s="2">
        <v>6692.4</v>
      </c>
      <c r="I1637" t="str">
        <f>_xlfn.XLOOKUP(tbl_Data[[#This Row],[Kundnr]],tbl_Kunder[Kundnr],tbl_Kunder[Kundnamn])</f>
        <v>Prefolkia AB</v>
      </c>
      <c r="J1637" t="str">
        <f>_xlfn.XLOOKUP(tbl_Data[[#This Row],[Kundnr]],tbl_Kunder[Kundnr],tbl_Kunder[Kundkategori])</f>
        <v>IT- och telecom</v>
      </c>
      <c r="K1637" t="str">
        <f>_xlfn.XLOOKUP(tbl_Data[[#This Row],[Kundnr]],tbl_Kunder[Kundnr],tbl_Kunder[Region])</f>
        <v>Öst</v>
      </c>
      <c r="L1637" t="str">
        <f>_xlfn.XLOOKUP(tbl_Data[[#This Row],[Kundnr]],tbl_Kunder[Kundnr],tbl_Kunder[Kundansvarig])</f>
        <v>Mac Winson</v>
      </c>
    </row>
    <row r="1638" spans="1:12" x14ac:dyDescent="0.25">
      <c r="A1638" s="1">
        <v>45416</v>
      </c>
      <c r="B1638">
        <v>1006</v>
      </c>
      <c r="C1638" t="s">
        <v>19</v>
      </c>
      <c r="D1638" t="s">
        <v>7</v>
      </c>
      <c r="E1638" t="s">
        <v>17</v>
      </c>
      <c r="F1638">
        <v>17</v>
      </c>
      <c r="G1638" s="2">
        <v>17748</v>
      </c>
      <c r="H1638" s="2">
        <v>6188</v>
      </c>
      <c r="I1638" t="str">
        <f>_xlfn.XLOOKUP(tbl_Data[[#This Row],[Kundnr]],tbl_Kunder[Kundnr],tbl_Kunder[Kundnamn])</f>
        <v>Allcto AB</v>
      </c>
      <c r="J1638" t="str">
        <f>_xlfn.XLOOKUP(tbl_Data[[#This Row],[Kundnr]],tbl_Kunder[Kundnr],tbl_Kunder[Kundkategori])</f>
        <v>Livsmedel</v>
      </c>
      <c r="K1638" t="str">
        <f>_xlfn.XLOOKUP(tbl_Data[[#This Row],[Kundnr]],tbl_Kunder[Kundnr],tbl_Kunder[Region])</f>
        <v>Öst</v>
      </c>
      <c r="L1638" t="str">
        <f>_xlfn.XLOOKUP(tbl_Data[[#This Row],[Kundnr]],tbl_Kunder[Kundnr],tbl_Kunder[Kundansvarig])</f>
        <v>Malte Svensson</v>
      </c>
    </row>
    <row r="1639" spans="1:12" x14ac:dyDescent="0.25">
      <c r="A1639" s="1">
        <v>45115</v>
      </c>
      <c r="B1639">
        <v>1005</v>
      </c>
      <c r="C1639" t="s">
        <v>14</v>
      </c>
      <c r="D1639" t="s">
        <v>15</v>
      </c>
      <c r="E1639" t="s">
        <v>8</v>
      </c>
      <c r="F1639">
        <v>9</v>
      </c>
      <c r="G1639" s="2">
        <v>11865.6</v>
      </c>
      <c r="H1639" s="2">
        <v>5241.6000000000004</v>
      </c>
      <c r="I1639" t="str">
        <f>_xlfn.XLOOKUP(tbl_Data[[#This Row],[Kundnr]],tbl_Kunder[Kundnr],tbl_Kunder[Kundnamn])</f>
        <v>Prefolkia AB</v>
      </c>
      <c r="J1639" t="str">
        <f>_xlfn.XLOOKUP(tbl_Data[[#This Row],[Kundnr]],tbl_Kunder[Kundnr],tbl_Kunder[Kundkategori])</f>
        <v>IT- och telecom</v>
      </c>
      <c r="K1639" t="str">
        <f>_xlfn.XLOOKUP(tbl_Data[[#This Row],[Kundnr]],tbl_Kunder[Kundnr],tbl_Kunder[Region])</f>
        <v>Öst</v>
      </c>
      <c r="L1639" t="str">
        <f>_xlfn.XLOOKUP(tbl_Data[[#This Row],[Kundnr]],tbl_Kunder[Kundnr],tbl_Kunder[Kundansvarig])</f>
        <v>Mac Winson</v>
      </c>
    </row>
    <row r="1640" spans="1:12" x14ac:dyDescent="0.25">
      <c r="A1640" s="1">
        <v>45472</v>
      </c>
      <c r="B1640">
        <v>1007</v>
      </c>
      <c r="C1640" t="s">
        <v>20</v>
      </c>
      <c r="D1640" t="s">
        <v>15</v>
      </c>
      <c r="E1640" t="s">
        <v>16</v>
      </c>
      <c r="F1640">
        <v>11</v>
      </c>
      <c r="G1640" s="2">
        <v>14586</v>
      </c>
      <c r="H1640" s="2">
        <v>5258</v>
      </c>
      <c r="I1640" t="str">
        <f>_xlfn.XLOOKUP(tbl_Data[[#This Row],[Kundnr]],tbl_Kunder[Kundnr],tbl_Kunder[Kundnamn])</f>
        <v>Rellaxion AB</v>
      </c>
      <c r="J1640" t="str">
        <f>_xlfn.XLOOKUP(tbl_Data[[#This Row],[Kundnr]],tbl_Kunder[Kundnr],tbl_Kunder[Kundkategori])</f>
        <v>Tillverkning</v>
      </c>
      <c r="K1640" t="str">
        <f>_xlfn.XLOOKUP(tbl_Data[[#This Row],[Kundnr]],tbl_Kunder[Kundnr],tbl_Kunder[Region])</f>
        <v>Väst</v>
      </c>
      <c r="L1640" t="str">
        <f>_xlfn.XLOOKUP(tbl_Data[[#This Row],[Kundnr]],tbl_Kunder[Kundnr],tbl_Kunder[Kundansvarig])</f>
        <v>Manne Faktursson</v>
      </c>
    </row>
    <row r="1641" spans="1:12" x14ac:dyDescent="0.25">
      <c r="A1641" s="1">
        <v>45587</v>
      </c>
      <c r="B1641">
        <v>1001</v>
      </c>
      <c r="C1641" t="s">
        <v>19</v>
      </c>
      <c r="D1641" t="s">
        <v>7</v>
      </c>
      <c r="E1641" t="s">
        <v>8</v>
      </c>
      <c r="F1641">
        <v>20</v>
      </c>
      <c r="G1641" s="2">
        <v>24592.000000000004</v>
      </c>
      <c r="H1641" s="2">
        <v>10992.000000000004</v>
      </c>
      <c r="I1641" t="str">
        <f>_xlfn.XLOOKUP(tbl_Data[[#This Row],[Kundnr]],tbl_Kunder[Kundnr],tbl_Kunder[Kundnamn])</f>
        <v>Telefonera Mera AB</v>
      </c>
      <c r="J1641" t="str">
        <f>_xlfn.XLOOKUP(tbl_Data[[#This Row],[Kundnr]],tbl_Kunder[Kundnr],tbl_Kunder[Kundkategori])</f>
        <v>IT- och telecom</v>
      </c>
      <c r="K1641" t="str">
        <f>_xlfn.XLOOKUP(tbl_Data[[#This Row],[Kundnr]],tbl_Kunder[Kundnr],tbl_Kunder[Region])</f>
        <v>Väst</v>
      </c>
      <c r="L1641" t="str">
        <f>_xlfn.XLOOKUP(tbl_Data[[#This Row],[Kundnr]],tbl_Kunder[Kundnr],tbl_Kunder[Kundansvarig])</f>
        <v>Mac Winson</v>
      </c>
    </row>
    <row r="1642" spans="1:12" x14ac:dyDescent="0.25">
      <c r="A1642" s="1">
        <v>44943</v>
      </c>
      <c r="B1642">
        <v>1003</v>
      </c>
      <c r="C1642" t="s">
        <v>21</v>
      </c>
      <c r="D1642" t="s">
        <v>7</v>
      </c>
      <c r="E1642" t="s">
        <v>12</v>
      </c>
      <c r="F1642">
        <v>11</v>
      </c>
      <c r="G1642" s="2">
        <v>12474</v>
      </c>
      <c r="H1642" s="2">
        <v>4906</v>
      </c>
      <c r="I1642" t="str">
        <f>_xlfn.XLOOKUP(tbl_Data[[#This Row],[Kundnr]],tbl_Kunder[Kundnr],tbl_Kunder[Kundnamn])</f>
        <v>Vårdia AB</v>
      </c>
      <c r="J1642" t="str">
        <f>_xlfn.XLOOKUP(tbl_Data[[#This Row],[Kundnr]],tbl_Kunder[Kundnr],tbl_Kunder[Kundkategori])</f>
        <v>Offentligt</v>
      </c>
      <c r="K1642" t="str">
        <f>_xlfn.XLOOKUP(tbl_Data[[#This Row],[Kundnr]],tbl_Kunder[Kundnr],tbl_Kunder[Region])</f>
        <v>Syd</v>
      </c>
      <c r="L1642" t="str">
        <f>_xlfn.XLOOKUP(tbl_Data[[#This Row],[Kundnr]],tbl_Kunder[Kundnr],tbl_Kunder[Kundansvarig])</f>
        <v>Clint Billton</v>
      </c>
    </row>
    <row r="1643" spans="1:12" x14ac:dyDescent="0.25">
      <c r="A1643" s="1">
        <v>44959</v>
      </c>
      <c r="B1643">
        <v>1004</v>
      </c>
      <c r="C1643" t="s">
        <v>10</v>
      </c>
      <c r="D1643" t="s">
        <v>7</v>
      </c>
      <c r="E1643" t="s">
        <v>16</v>
      </c>
      <c r="F1643">
        <v>19</v>
      </c>
      <c r="G1643" s="2">
        <v>20064</v>
      </c>
      <c r="H1643" s="2">
        <v>7448</v>
      </c>
      <c r="I1643" t="str">
        <f>_xlfn.XLOOKUP(tbl_Data[[#This Row],[Kundnr]],tbl_Kunder[Kundnr],tbl_Kunder[Kundnamn])</f>
        <v>Mellerix AB</v>
      </c>
      <c r="J1643" t="str">
        <f>_xlfn.XLOOKUP(tbl_Data[[#This Row],[Kundnr]],tbl_Kunder[Kundnr],tbl_Kunder[Kundkategori])</f>
        <v>Tillverkning</v>
      </c>
      <c r="K1643" t="str">
        <f>_xlfn.XLOOKUP(tbl_Data[[#This Row],[Kundnr]],tbl_Kunder[Kundnr],tbl_Kunder[Region])</f>
        <v>Syd</v>
      </c>
      <c r="L1643" t="str">
        <f>_xlfn.XLOOKUP(tbl_Data[[#This Row],[Kundnr]],tbl_Kunder[Kundnr],tbl_Kunder[Kundansvarig])</f>
        <v>Manne Faktursson</v>
      </c>
    </row>
    <row r="1644" spans="1:12" x14ac:dyDescent="0.25">
      <c r="A1644" s="1">
        <v>45067</v>
      </c>
      <c r="B1644">
        <v>1004</v>
      </c>
      <c r="C1644" t="s">
        <v>10</v>
      </c>
      <c r="D1644" t="s">
        <v>7</v>
      </c>
      <c r="E1644" t="s">
        <v>16</v>
      </c>
      <c r="F1644">
        <v>17</v>
      </c>
      <c r="G1644" s="2">
        <v>17952</v>
      </c>
      <c r="H1644" s="2">
        <v>6664</v>
      </c>
      <c r="I1644" t="str">
        <f>_xlfn.XLOOKUP(tbl_Data[[#This Row],[Kundnr]],tbl_Kunder[Kundnr],tbl_Kunder[Kundnamn])</f>
        <v>Mellerix AB</v>
      </c>
      <c r="J1644" t="str">
        <f>_xlfn.XLOOKUP(tbl_Data[[#This Row],[Kundnr]],tbl_Kunder[Kundnr],tbl_Kunder[Kundkategori])</f>
        <v>Tillverkning</v>
      </c>
      <c r="K1644" t="str">
        <f>_xlfn.XLOOKUP(tbl_Data[[#This Row],[Kundnr]],tbl_Kunder[Kundnr],tbl_Kunder[Region])</f>
        <v>Syd</v>
      </c>
      <c r="L1644" t="str">
        <f>_xlfn.XLOOKUP(tbl_Data[[#This Row],[Kundnr]],tbl_Kunder[Kundnr],tbl_Kunder[Kundansvarig])</f>
        <v>Manne Faktursson</v>
      </c>
    </row>
    <row r="1645" spans="1:12" x14ac:dyDescent="0.25">
      <c r="A1645" s="1">
        <v>45412</v>
      </c>
      <c r="B1645">
        <v>1001</v>
      </c>
      <c r="C1645" t="s">
        <v>14</v>
      </c>
      <c r="D1645" t="s">
        <v>15</v>
      </c>
      <c r="E1645" t="s">
        <v>8</v>
      </c>
      <c r="F1645">
        <v>15</v>
      </c>
      <c r="G1645" s="2">
        <v>20352.000000000004</v>
      </c>
      <c r="H1645" s="2">
        <v>9312.0000000000036</v>
      </c>
      <c r="I1645" t="str">
        <f>_xlfn.XLOOKUP(tbl_Data[[#This Row],[Kundnr]],tbl_Kunder[Kundnr],tbl_Kunder[Kundnamn])</f>
        <v>Telefonera Mera AB</v>
      </c>
      <c r="J1645" t="str">
        <f>_xlfn.XLOOKUP(tbl_Data[[#This Row],[Kundnr]],tbl_Kunder[Kundnr],tbl_Kunder[Kundkategori])</f>
        <v>IT- och telecom</v>
      </c>
      <c r="K1645" t="str">
        <f>_xlfn.XLOOKUP(tbl_Data[[#This Row],[Kundnr]],tbl_Kunder[Kundnr],tbl_Kunder[Region])</f>
        <v>Väst</v>
      </c>
      <c r="L1645" t="str">
        <f>_xlfn.XLOOKUP(tbl_Data[[#This Row],[Kundnr]],tbl_Kunder[Kundnr],tbl_Kunder[Kundansvarig])</f>
        <v>Mac Winson</v>
      </c>
    </row>
    <row r="1646" spans="1:12" x14ac:dyDescent="0.25">
      <c r="A1646" s="1">
        <v>45028</v>
      </c>
      <c r="B1646">
        <v>1005</v>
      </c>
      <c r="C1646" t="s">
        <v>14</v>
      </c>
      <c r="D1646" t="s">
        <v>15</v>
      </c>
      <c r="E1646" t="s">
        <v>8</v>
      </c>
      <c r="F1646">
        <v>23</v>
      </c>
      <c r="G1646" s="2">
        <v>30323.200000000001</v>
      </c>
      <c r="H1646" s="2">
        <v>13395.2</v>
      </c>
      <c r="I1646" t="str">
        <f>_xlfn.XLOOKUP(tbl_Data[[#This Row],[Kundnr]],tbl_Kunder[Kundnr],tbl_Kunder[Kundnamn])</f>
        <v>Prefolkia AB</v>
      </c>
      <c r="J1646" t="str">
        <f>_xlfn.XLOOKUP(tbl_Data[[#This Row],[Kundnr]],tbl_Kunder[Kundnr],tbl_Kunder[Kundkategori])</f>
        <v>IT- och telecom</v>
      </c>
      <c r="K1646" t="str">
        <f>_xlfn.XLOOKUP(tbl_Data[[#This Row],[Kundnr]],tbl_Kunder[Kundnr],tbl_Kunder[Region])</f>
        <v>Öst</v>
      </c>
      <c r="L1646" t="str">
        <f>_xlfn.XLOOKUP(tbl_Data[[#This Row],[Kundnr]],tbl_Kunder[Kundnr],tbl_Kunder[Kundansvarig])</f>
        <v>Mac Winson</v>
      </c>
    </row>
    <row r="1647" spans="1:12" x14ac:dyDescent="0.25">
      <c r="A1647" s="1">
        <v>44987</v>
      </c>
      <c r="B1647">
        <v>1005</v>
      </c>
      <c r="C1647" t="s">
        <v>21</v>
      </c>
      <c r="D1647" t="s">
        <v>7</v>
      </c>
      <c r="E1647" t="s">
        <v>8</v>
      </c>
      <c r="F1647">
        <v>10</v>
      </c>
      <c r="G1647" s="2">
        <v>11124</v>
      </c>
      <c r="H1647" s="2">
        <v>4244</v>
      </c>
      <c r="I1647" t="str">
        <f>_xlfn.XLOOKUP(tbl_Data[[#This Row],[Kundnr]],tbl_Kunder[Kundnr],tbl_Kunder[Kundnamn])</f>
        <v>Prefolkia AB</v>
      </c>
      <c r="J1647" t="str">
        <f>_xlfn.XLOOKUP(tbl_Data[[#This Row],[Kundnr]],tbl_Kunder[Kundnr],tbl_Kunder[Kundkategori])</f>
        <v>IT- och telecom</v>
      </c>
      <c r="K1647" t="str">
        <f>_xlfn.XLOOKUP(tbl_Data[[#This Row],[Kundnr]],tbl_Kunder[Kundnr],tbl_Kunder[Region])</f>
        <v>Öst</v>
      </c>
      <c r="L1647" t="str">
        <f>_xlfn.XLOOKUP(tbl_Data[[#This Row],[Kundnr]],tbl_Kunder[Kundnr],tbl_Kunder[Kundansvarig])</f>
        <v>Mac Winson</v>
      </c>
    </row>
    <row r="1648" spans="1:12" x14ac:dyDescent="0.25">
      <c r="A1648" s="1">
        <v>44956</v>
      </c>
      <c r="B1648">
        <v>1001</v>
      </c>
      <c r="C1648" t="s">
        <v>10</v>
      </c>
      <c r="D1648" t="s">
        <v>7</v>
      </c>
      <c r="E1648" t="s">
        <v>8</v>
      </c>
      <c r="F1648">
        <v>13</v>
      </c>
      <c r="G1648" s="2">
        <v>13228.800000000001</v>
      </c>
      <c r="H1648" s="2">
        <v>4596.8000000000011</v>
      </c>
      <c r="I1648" t="str">
        <f>_xlfn.XLOOKUP(tbl_Data[[#This Row],[Kundnr]],tbl_Kunder[Kundnr],tbl_Kunder[Kundnamn])</f>
        <v>Telefonera Mera AB</v>
      </c>
      <c r="J1648" t="str">
        <f>_xlfn.XLOOKUP(tbl_Data[[#This Row],[Kundnr]],tbl_Kunder[Kundnr],tbl_Kunder[Kundkategori])</f>
        <v>IT- och telecom</v>
      </c>
      <c r="K1648" t="str">
        <f>_xlfn.XLOOKUP(tbl_Data[[#This Row],[Kundnr]],tbl_Kunder[Kundnr],tbl_Kunder[Region])</f>
        <v>Väst</v>
      </c>
      <c r="L1648" t="str">
        <f>_xlfn.XLOOKUP(tbl_Data[[#This Row],[Kundnr]],tbl_Kunder[Kundnr],tbl_Kunder[Kundansvarig])</f>
        <v>Mac Winson</v>
      </c>
    </row>
    <row r="1649" spans="1:12" x14ac:dyDescent="0.25">
      <c r="A1649" s="1">
        <v>45291</v>
      </c>
      <c r="B1649">
        <v>1011</v>
      </c>
      <c r="C1649" t="s">
        <v>21</v>
      </c>
      <c r="D1649" t="s">
        <v>7</v>
      </c>
      <c r="E1649" t="s">
        <v>12</v>
      </c>
      <c r="F1649">
        <v>12</v>
      </c>
      <c r="G1649" s="2">
        <v>12830.400000000001</v>
      </c>
      <c r="H1649" s="2">
        <v>4574.4000000000015</v>
      </c>
      <c r="I1649" t="str">
        <f>_xlfn.XLOOKUP(tbl_Data[[#This Row],[Kundnr]],tbl_Kunder[Kundnr],tbl_Kunder[Kundnamn])</f>
        <v>Skolia AB</v>
      </c>
      <c r="J1649" t="str">
        <f>_xlfn.XLOOKUP(tbl_Data[[#This Row],[Kundnr]],tbl_Kunder[Kundnr],tbl_Kunder[Kundkategori])</f>
        <v>Offentligt</v>
      </c>
      <c r="K1649" t="str">
        <f>_xlfn.XLOOKUP(tbl_Data[[#This Row],[Kundnr]],tbl_Kunder[Kundnr],tbl_Kunder[Region])</f>
        <v>Öst</v>
      </c>
      <c r="L1649" t="str">
        <f>_xlfn.XLOOKUP(tbl_Data[[#This Row],[Kundnr]],tbl_Kunder[Kundnr],tbl_Kunder[Kundansvarig])</f>
        <v>Clint Billton</v>
      </c>
    </row>
    <row r="1650" spans="1:12" x14ac:dyDescent="0.25">
      <c r="A1650" s="1">
        <v>44939</v>
      </c>
      <c r="B1650">
        <v>1008</v>
      </c>
      <c r="C1650" t="s">
        <v>14</v>
      </c>
      <c r="D1650" t="s">
        <v>15</v>
      </c>
      <c r="E1650" t="s">
        <v>17</v>
      </c>
      <c r="F1650">
        <v>13</v>
      </c>
      <c r="G1650" s="2">
        <v>16640</v>
      </c>
      <c r="H1650" s="2">
        <v>7072</v>
      </c>
      <c r="I1650" t="str">
        <f>_xlfn.XLOOKUP(tbl_Data[[#This Row],[Kundnr]],tbl_Kunder[Kundnr],tbl_Kunder[Kundnamn])</f>
        <v>Rödtand AB</v>
      </c>
      <c r="J1650" t="str">
        <f>_xlfn.XLOOKUP(tbl_Data[[#This Row],[Kundnr]],tbl_Kunder[Kundnr],tbl_Kunder[Kundkategori])</f>
        <v>Livsmedel</v>
      </c>
      <c r="K1650" t="str">
        <f>_xlfn.XLOOKUP(tbl_Data[[#This Row],[Kundnr]],tbl_Kunder[Kundnr],tbl_Kunder[Region])</f>
        <v>Väst</v>
      </c>
      <c r="L1650" t="str">
        <f>_xlfn.XLOOKUP(tbl_Data[[#This Row],[Kundnr]],tbl_Kunder[Kundnr],tbl_Kunder[Kundansvarig])</f>
        <v>Malte Svensson</v>
      </c>
    </row>
    <row r="1651" spans="1:12" x14ac:dyDescent="0.25">
      <c r="A1651" s="1">
        <v>45013</v>
      </c>
      <c r="B1651">
        <v>1006</v>
      </c>
      <c r="C1651" t="s">
        <v>14</v>
      </c>
      <c r="D1651" t="s">
        <v>15</v>
      </c>
      <c r="E1651" t="s">
        <v>17</v>
      </c>
      <c r="F1651">
        <v>12</v>
      </c>
      <c r="G1651" s="2">
        <v>13824</v>
      </c>
      <c r="H1651" s="2">
        <v>4992</v>
      </c>
      <c r="I1651" t="str">
        <f>_xlfn.XLOOKUP(tbl_Data[[#This Row],[Kundnr]],tbl_Kunder[Kundnr],tbl_Kunder[Kundnamn])</f>
        <v>Allcto AB</v>
      </c>
      <c r="J1651" t="str">
        <f>_xlfn.XLOOKUP(tbl_Data[[#This Row],[Kundnr]],tbl_Kunder[Kundnr],tbl_Kunder[Kundkategori])</f>
        <v>Livsmedel</v>
      </c>
      <c r="K1651" t="str">
        <f>_xlfn.XLOOKUP(tbl_Data[[#This Row],[Kundnr]],tbl_Kunder[Kundnr],tbl_Kunder[Region])</f>
        <v>Öst</v>
      </c>
      <c r="L1651" t="str">
        <f>_xlfn.XLOOKUP(tbl_Data[[#This Row],[Kundnr]],tbl_Kunder[Kundnr],tbl_Kunder[Kundansvarig])</f>
        <v>Malte Svensson</v>
      </c>
    </row>
    <row r="1652" spans="1:12" x14ac:dyDescent="0.25">
      <c r="A1652" s="1">
        <v>45242</v>
      </c>
      <c r="B1652">
        <v>1003</v>
      </c>
      <c r="C1652" t="s">
        <v>20</v>
      </c>
      <c r="D1652" t="s">
        <v>15</v>
      </c>
      <c r="E1652" t="s">
        <v>12</v>
      </c>
      <c r="F1652">
        <v>13</v>
      </c>
      <c r="G1652" s="2">
        <v>21294</v>
      </c>
      <c r="H1652" s="2">
        <v>10270</v>
      </c>
      <c r="I1652" t="str">
        <f>_xlfn.XLOOKUP(tbl_Data[[#This Row],[Kundnr]],tbl_Kunder[Kundnr],tbl_Kunder[Kundnamn])</f>
        <v>Vårdia AB</v>
      </c>
      <c r="J1652" t="str">
        <f>_xlfn.XLOOKUP(tbl_Data[[#This Row],[Kundnr]],tbl_Kunder[Kundnr],tbl_Kunder[Kundkategori])</f>
        <v>Offentligt</v>
      </c>
      <c r="K1652" t="str">
        <f>_xlfn.XLOOKUP(tbl_Data[[#This Row],[Kundnr]],tbl_Kunder[Kundnr],tbl_Kunder[Region])</f>
        <v>Syd</v>
      </c>
      <c r="L1652" t="str">
        <f>_xlfn.XLOOKUP(tbl_Data[[#This Row],[Kundnr]],tbl_Kunder[Kundnr],tbl_Kunder[Kundansvarig])</f>
        <v>Clint Billton</v>
      </c>
    </row>
    <row r="1653" spans="1:12" x14ac:dyDescent="0.25">
      <c r="A1653" s="1">
        <v>45292</v>
      </c>
      <c r="B1653">
        <v>1001</v>
      </c>
      <c r="C1653" t="s">
        <v>10</v>
      </c>
      <c r="D1653" t="s">
        <v>7</v>
      </c>
      <c r="E1653" t="s">
        <v>8</v>
      </c>
      <c r="F1653">
        <v>12</v>
      </c>
      <c r="G1653" s="2">
        <v>12211.2</v>
      </c>
      <c r="H1653" s="2">
        <v>4243.2000000000007</v>
      </c>
      <c r="I1653" t="str">
        <f>_xlfn.XLOOKUP(tbl_Data[[#This Row],[Kundnr]],tbl_Kunder[Kundnr],tbl_Kunder[Kundnamn])</f>
        <v>Telefonera Mera AB</v>
      </c>
      <c r="J1653" t="str">
        <f>_xlfn.XLOOKUP(tbl_Data[[#This Row],[Kundnr]],tbl_Kunder[Kundnr],tbl_Kunder[Kundkategori])</f>
        <v>IT- och telecom</v>
      </c>
      <c r="K1653" t="str">
        <f>_xlfn.XLOOKUP(tbl_Data[[#This Row],[Kundnr]],tbl_Kunder[Kundnr],tbl_Kunder[Region])</f>
        <v>Väst</v>
      </c>
      <c r="L1653" t="str">
        <f>_xlfn.XLOOKUP(tbl_Data[[#This Row],[Kundnr]],tbl_Kunder[Kundnr],tbl_Kunder[Kundansvarig])</f>
        <v>Mac Winson</v>
      </c>
    </row>
    <row r="1654" spans="1:12" x14ac:dyDescent="0.25">
      <c r="A1654" s="1">
        <v>45200</v>
      </c>
      <c r="B1654">
        <v>1006</v>
      </c>
      <c r="C1654" t="s">
        <v>14</v>
      </c>
      <c r="D1654" t="s">
        <v>15</v>
      </c>
      <c r="E1654" t="s">
        <v>17</v>
      </c>
      <c r="F1654">
        <v>30</v>
      </c>
      <c r="G1654" s="2">
        <v>34560</v>
      </c>
      <c r="H1654" s="2">
        <v>12480</v>
      </c>
      <c r="I1654" t="str">
        <f>_xlfn.XLOOKUP(tbl_Data[[#This Row],[Kundnr]],tbl_Kunder[Kundnr],tbl_Kunder[Kundnamn])</f>
        <v>Allcto AB</v>
      </c>
      <c r="J1654" t="str">
        <f>_xlfn.XLOOKUP(tbl_Data[[#This Row],[Kundnr]],tbl_Kunder[Kundnr],tbl_Kunder[Kundkategori])</f>
        <v>Livsmedel</v>
      </c>
      <c r="K1654" t="str">
        <f>_xlfn.XLOOKUP(tbl_Data[[#This Row],[Kundnr]],tbl_Kunder[Kundnr],tbl_Kunder[Region])</f>
        <v>Öst</v>
      </c>
      <c r="L1654" t="str">
        <f>_xlfn.XLOOKUP(tbl_Data[[#This Row],[Kundnr]],tbl_Kunder[Kundnr],tbl_Kunder[Kundansvarig])</f>
        <v>Malte Svensson</v>
      </c>
    </row>
    <row r="1655" spans="1:12" x14ac:dyDescent="0.25">
      <c r="A1655" s="1">
        <v>45611</v>
      </c>
      <c r="B1655">
        <v>1008</v>
      </c>
      <c r="C1655" t="s">
        <v>14</v>
      </c>
      <c r="D1655" t="s">
        <v>15</v>
      </c>
      <c r="E1655" t="s">
        <v>17</v>
      </c>
      <c r="F1655">
        <v>24</v>
      </c>
      <c r="G1655" s="2">
        <v>30720</v>
      </c>
      <c r="H1655" s="2">
        <v>13056</v>
      </c>
      <c r="I1655" t="str">
        <f>_xlfn.XLOOKUP(tbl_Data[[#This Row],[Kundnr]],tbl_Kunder[Kundnr],tbl_Kunder[Kundnamn])</f>
        <v>Rödtand AB</v>
      </c>
      <c r="J1655" t="str">
        <f>_xlfn.XLOOKUP(tbl_Data[[#This Row],[Kundnr]],tbl_Kunder[Kundnr],tbl_Kunder[Kundkategori])</f>
        <v>Livsmedel</v>
      </c>
      <c r="K1655" t="str">
        <f>_xlfn.XLOOKUP(tbl_Data[[#This Row],[Kundnr]],tbl_Kunder[Kundnr],tbl_Kunder[Region])</f>
        <v>Väst</v>
      </c>
      <c r="L1655" t="str">
        <f>_xlfn.XLOOKUP(tbl_Data[[#This Row],[Kundnr]],tbl_Kunder[Kundnr],tbl_Kunder[Kundansvarig])</f>
        <v>Malte Svensson</v>
      </c>
    </row>
    <row r="1656" spans="1:12" x14ac:dyDescent="0.25">
      <c r="A1656" s="1">
        <v>45276</v>
      </c>
      <c r="B1656">
        <v>1009</v>
      </c>
      <c r="C1656" t="s">
        <v>19</v>
      </c>
      <c r="D1656" t="s">
        <v>7</v>
      </c>
      <c r="E1656" t="s">
        <v>16</v>
      </c>
      <c r="F1656">
        <v>13</v>
      </c>
      <c r="G1656" s="2">
        <v>14476.8</v>
      </c>
      <c r="H1656" s="2">
        <v>5636.7999999999993</v>
      </c>
      <c r="I1656" t="str">
        <f>_xlfn.XLOOKUP(tbl_Data[[#This Row],[Kundnr]],tbl_Kunder[Kundnr],tbl_Kunder[Kundnamn])</f>
        <v>Bollberga AB</v>
      </c>
      <c r="J1656" t="str">
        <f>_xlfn.XLOOKUP(tbl_Data[[#This Row],[Kundnr]],tbl_Kunder[Kundnr],tbl_Kunder[Kundkategori])</f>
        <v>Tillverkning</v>
      </c>
      <c r="K1656" t="str">
        <f>_xlfn.XLOOKUP(tbl_Data[[#This Row],[Kundnr]],tbl_Kunder[Kundnr],tbl_Kunder[Region])</f>
        <v>Öst</v>
      </c>
      <c r="L1656" t="str">
        <f>_xlfn.XLOOKUP(tbl_Data[[#This Row],[Kundnr]],tbl_Kunder[Kundnr],tbl_Kunder[Kundansvarig])</f>
        <v>Manne Faktursson</v>
      </c>
    </row>
    <row r="1657" spans="1:12" x14ac:dyDescent="0.25">
      <c r="A1657" s="1">
        <v>44988</v>
      </c>
      <c r="B1657">
        <v>1011</v>
      </c>
      <c r="C1657" t="s">
        <v>14</v>
      </c>
      <c r="D1657" t="s">
        <v>15</v>
      </c>
      <c r="E1657" t="s">
        <v>12</v>
      </c>
      <c r="F1657">
        <v>23</v>
      </c>
      <c r="G1657" s="2">
        <v>29145.600000000002</v>
      </c>
      <c r="H1657" s="2">
        <v>12217.600000000002</v>
      </c>
      <c r="I1657" t="str">
        <f>_xlfn.XLOOKUP(tbl_Data[[#This Row],[Kundnr]],tbl_Kunder[Kundnr],tbl_Kunder[Kundnamn])</f>
        <v>Skolia AB</v>
      </c>
      <c r="J1657" t="str">
        <f>_xlfn.XLOOKUP(tbl_Data[[#This Row],[Kundnr]],tbl_Kunder[Kundnr],tbl_Kunder[Kundkategori])</f>
        <v>Offentligt</v>
      </c>
      <c r="K1657" t="str">
        <f>_xlfn.XLOOKUP(tbl_Data[[#This Row],[Kundnr]],tbl_Kunder[Kundnr],tbl_Kunder[Region])</f>
        <v>Öst</v>
      </c>
      <c r="L1657" t="str">
        <f>_xlfn.XLOOKUP(tbl_Data[[#This Row],[Kundnr]],tbl_Kunder[Kundnr],tbl_Kunder[Kundansvarig])</f>
        <v>Clint Billton</v>
      </c>
    </row>
    <row r="1658" spans="1:12" x14ac:dyDescent="0.25">
      <c r="A1658" s="1">
        <v>44984</v>
      </c>
      <c r="B1658">
        <v>1005</v>
      </c>
      <c r="C1658" t="s">
        <v>20</v>
      </c>
      <c r="D1658" t="s">
        <v>15</v>
      </c>
      <c r="E1658" t="s">
        <v>8</v>
      </c>
      <c r="F1658">
        <v>10</v>
      </c>
      <c r="G1658" s="2">
        <v>16068</v>
      </c>
      <c r="H1658" s="2">
        <v>7588</v>
      </c>
      <c r="I1658" t="str">
        <f>_xlfn.XLOOKUP(tbl_Data[[#This Row],[Kundnr]],tbl_Kunder[Kundnr],tbl_Kunder[Kundnamn])</f>
        <v>Prefolkia AB</v>
      </c>
      <c r="J1658" t="str">
        <f>_xlfn.XLOOKUP(tbl_Data[[#This Row],[Kundnr]],tbl_Kunder[Kundnr],tbl_Kunder[Kundkategori])</f>
        <v>IT- och telecom</v>
      </c>
      <c r="K1658" t="str">
        <f>_xlfn.XLOOKUP(tbl_Data[[#This Row],[Kundnr]],tbl_Kunder[Kundnr],tbl_Kunder[Region])</f>
        <v>Öst</v>
      </c>
      <c r="L1658" t="str">
        <f>_xlfn.XLOOKUP(tbl_Data[[#This Row],[Kundnr]],tbl_Kunder[Kundnr],tbl_Kunder[Kundansvarig])</f>
        <v>Mac Winson</v>
      </c>
    </row>
    <row r="1659" spans="1:12" x14ac:dyDescent="0.25">
      <c r="A1659" s="1">
        <v>45570</v>
      </c>
      <c r="B1659">
        <v>1010</v>
      </c>
      <c r="C1659" t="s">
        <v>10</v>
      </c>
      <c r="D1659" t="s">
        <v>7</v>
      </c>
      <c r="E1659" t="s">
        <v>17</v>
      </c>
      <c r="F1659">
        <v>14</v>
      </c>
      <c r="G1659" s="2">
        <v>10617.600000000002</v>
      </c>
      <c r="H1659" s="2">
        <v>1321.6000000000022</v>
      </c>
      <c r="I1659" t="str">
        <f>_xlfn.XLOOKUP(tbl_Data[[#This Row],[Kundnr]],tbl_Kunder[Kundnr],tbl_Kunder[Kundnamn])</f>
        <v>Trollerilådan AB</v>
      </c>
      <c r="J1659" t="str">
        <f>_xlfn.XLOOKUP(tbl_Data[[#This Row],[Kundnr]],tbl_Kunder[Kundnr],tbl_Kunder[Kundkategori])</f>
        <v>Livsmedel</v>
      </c>
      <c r="K1659" t="str">
        <f>_xlfn.XLOOKUP(tbl_Data[[#This Row],[Kundnr]],tbl_Kunder[Kundnr],tbl_Kunder[Region])</f>
        <v>Syd</v>
      </c>
      <c r="L1659" t="str">
        <f>_xlfn.XLOOKUP(tbl_Data[[#This Row],[Kundnr]],tbl_Kunder[Kundnr],tbl_Kunder[Kundansvarig])</f>
        <v>Malte Svensson</v>
      </c>
    </row>
    <row r="1660" spans="1:12" x14ac:dyDescent="0.25">
      <c r="A1660" s="1">
        <v>45444</v>
      </c>
      <c r="B1660">
        <v>1006</v>
      </c>
      <c r="C1660" t="s">
        <v>14</v>
      </c>
      <c r="D1660" t="s">
        <v>15</v>
      </c>
      <c r="E1660" t="s">
        <v>17</v>
      </c>
      <c r="F1660">
        <v>14</v>
      </c>
      <c r="G1660" s="2">
        <v>16128</v>
      </c>
      <c r="H1660" s="2">
        <v>5824</v>
      </c>
      <c r="I1660" t="str">
        <f>_xlfn.XLOOKUP(tbl_Data[[#This Row],[Kundnr]],tbl_Kunder[Kundnr],tbl_Kunder[Kundnamn])</f>
        <v>Allcto AB</v>
      </c>
      <c r="J1660" t="str">
        <f>_xlfn.XLOOKUP(tbl_Data[[#This Row],[Kundnr]],tbl_Kunder[Kundnr],tbl_Kunder[Kundkategori])</f>
        <v>Livsmedel</v>
      </c>
      <c r="K1660" t="str">
        <f>_xlfn.XLOOKUP(tbl_Data[[#This Row],[Kundnr]],tbl_Kunder[Kundnr],tbl_Kunder[Region])</f>
        <v>Öst</v>
      </c>
      <c r="L1660" t="str">
        <f>_xlfn.XLOOKUP(tbl_Data[[#This Row],[Kundnr]],tbl_Kunder[Kundnr],tbl_Kunder[Kundansvarig])</f>
        <v>Malte Svensson</v>
      </c>
    </row>
    <row r="1661" spans="1:12" x14ac:dyDescent="0.25">
      <c r="A1661" s="1">
        <v>45288</v>
      </c>
      <c r="B1661">
        <v>1004</v>
      </c>
      <c r="C1661" t="s">
        <v>10</v>
      </c>
      <c r="D1661" t="s">
        <v>7</v>
      </c>
      <c r="E1661" t="s">
        <v>16</v>
      </c>
      <c r="F1661">
        <v>18</v>
      </c>
      <c r="G1661" s="2">
        <v>19008</v>
      </c>
      <c r="H1661" s="2">
        <v>7056</v>
      </c>
      <c r="I1661" t="str">
        <f>_xlfn.XLOOKUP(tbl_Data[[#This Row],[Kundnr]],tbl_Kunder[Kundnr],tbl_Kunder[Kundnamn])</f>
        <v>Mellerix AB</v>
      </c>
      <c r="J1661" t="str">
        <f>_xlfn.XLOOKUP(tbl_Data[[#This Row],[Kundnr]],tbl_Kunder[Kundnr],tbl_Kunder[Kundkategori])</f>
        <v>Tillverkning</v>
      </c>
      <c r="K1661" t="str">
        <f>_xlfn.XLOOKUP(tbl_Data[[#This Row],[Kundnr]],tbl_Kunder[Kundnr],tbl_Kunder[Region])</f>
        <v>Syd</v>
      </c>
      <c r="L1661" t="str">
        <f>_xlfn.XLOOKUP(tbl_Data[[#This Row],[Kundnr]],tbl_Kunder[Kundnr],tbl_Kunder[Kundansvarig])</f>
        <v>Manne Faktursson</v>
      </c>
    </row>
    <row r="1662" spans="1:12" x14ac:dyDescent="0.25">
      <c r="A1662" s="1">
        <v>45394</v>
      </c>
      <c r="B1662">
        <v>1003</v>
      </c>
      <c r="C1662" t="s">
        <v>10</v>
      </c>
      <c r="D1662" t="s">
        <v>7</v>
      </c>
      <c r="E1662" t="s">
        <v>12</v>
      </c>
      <c r="F1662">
        <v>26</v>
      </c>
      <c r="G1662" s="2">
        <v>26208</v>
      </c>
      <c r="H1662" s="2">
        <v>8944</v>
      </c>
      <c r="I1662" t="str">
        <f>_xlfn.XLOOKUP(tbl_Data[[#This Row],[Kundnr]],tbl_Kunder[Kundnr],tbl_Kunder[Kundnamn])</f>
        <v>Vårdia AB</v>
      </c>
      <c r="J1662" t="str">
        <f>_xlfn.XLOOKUP(tbl_Data[[#This Row],[Kundnr]],tbl_Kunder[Kundnr],tbl_Kunder[Kundkategori])</f>
        <v>Offentligt</v>
      </c>
      <c r="K1662" t="str">
        <f>_xlfn.XLOOKUP(tbl_Data[[#This Row],[Kundnr]],tbl_Kunder[Kundnr],tbl_Kunder[Region])</f>
        <v>Syd</v>
      </c>
      <c r="L1662" t="str">
        <f>_xlfn.XLOOKUP(tbl_Data[[#This Row],[Kundnr]],tbl_Kunder[Kundnr],tbl_Kunder[Kundansvarig])</f>
        <v>Clint Billton</v>
      </c>
    </row>
    <row r="1663" spans="1:12" x14ac:dyDescent="0.25">
      <c r="A1663" s="1">
        <v>45622</v>
      </c>
      <c r="B1663">
        <v>1007</v>
      </c>
      <c r="C1663" t="s">
        <v>23</v>
      </c>
      <c r="D1663" t="s">
        <v>15</v>
      </c>
      <c r="E1663" t="s">
        <v>16</v>
      </c>
      <c r="F1663">
        <v>12</v>
      </c>
      <c r="G1663" s="2">
        <v>14280</v>
      </c>
      <c r="H1663" s="2">
        <v>5160</v>
      </c>
      <c r="I1663" t="str">
        <f>_xlfn.XLOOKUP(tbl_Data[[#This Row],[Kundnr]],tbl_Kunder[Kundnr],tbl_Kunder[Kundnamn])</f>
        <v>Rellaxion AB</v>
      </c>
      <c r="J1663" t="str">
        <f>_xlfn.XLOOKUP(tbl_Data[[#This Row],[Kundnr]],tbl_Kunder[Kundnr],tbl_Kunder[Kundkategori])</f>
        <v>Tillverkning</v>
      </c>
      <c r="K1663" t="str">
        <f>_xlfn.XLOOKUP(tbl_Data[[#This Row],[Kundnr]],tbl_Kunder[Kundnr],tbl_Kunder[Region])</f>
        <v>Väst</v>
      </c>
      <c r="L1663" t="str">
        <f>_xlfn.XLOOKUP(tbl_Data[[#This Row],[Kundnr]],tbl_Kunder[Kundnr],tbl_Kunder[Kundansvarig])</f>
        <v>Manne Faktursson</v>
      </c>
    </row>
    <row r="1664" spans="1:12" x14ac:dyDescent="0.25">
      <c r="A1664" s="1">
        <v>45297</v>
      </c>
      <c r="B1664">
        <v>1004</v>
      </c>
      <c r="C1664" t="s">
        <v>19</v>
      </c>
      <c r="D1664" t="s">
        <v>7</v>
      </c>
      <c r="E1664" t="s">
        <v>16</v>
      </c>
      <c r="F1664">
        <v>14</v>
      </c>
      <c r="G1664" s="2">
        <v>17864</v>
      </c>
      <c r="H1664" s="2">
        <v>8344</v>
      </c>
      <c r="I1664" t="str">
        <f>_xlfn.XLOOKUP(tbl_Data[[#This Row],[Kundnr]],tbl_Kunder[Kundnr],tbl_Kunder[Kundnamn])</f>
        <v>Mellerix AB</v>
      </c>
      <c r="J1664" t="str">
        <f>_xlfn.XLOOKUP(tbl_Data[[#This Row],[Kundnr]],tbl_Kunder[Kundnr],tbl_Kunder[Kundkategori])</f>
        <v>Tillverkning</v>
      </c>
      <c r="K1664" t="str">
        <f>_xlfn.XLOOKUP(tbl_Data[[#This Row],[Kundnr]],tbl_Kunder[Kundnr],tbl_Kunder[Region])</f>
        <v>Syd</v>
      </c>
      <c r="L1664" t="str">
        <f>_xlfn.XLOOKUP(tbl_Data[[#This Row],[Kundnr]],tbl_Kunder[Kundnr],tbl_Kunder[Kundansvarig])</f>
        <v>Manne Faktursson</v>
      </c>
    </row>
    <row r="1665" spans="1:12" x14ac:dyDescent="0.25">
      <c r="A1665" s="1">
        <v>45270</v>
      </c>
      <c r="B1665">
        <v>1009</v>
      </c>
      <c r="C1665" t="s">
        <v>10</v>
      </c>
      <c r="D1665" t="s">
        <v>7</v>
      </c>
      <c r="E1665" t="s">
        <v>16</v>
      </c>
      <c r="F1665">
        <v>18</v>
      </c>
      <c r="G1665" s="2">
        <v>16588.8</v>
      </c>
      <c r="H1665" s="2">
        <v>4636.7999999999993</v>
      </c>
      <c r="I1665" t="str">
        <f>_xlfn.XLOOKUP(tbl_Data[[#This Row],[Kundnr]],tbl_Kunder[Kundnr],tbl_Kunder[Kundnamn])</f>
        <v>Bollberga AB</v>
      </c>
      <c r="J1665" t="str">
        <f>_xlfn.XLOOKUP(tbl_Data[[#This Row],[Kundnr]],tbl_Kunder[Kundnr],tbl_Kunder[Kundkategori])</f>
        <v>Tillverkning</v>
      </c>
      <c r="K1665" t="str">
        <f>_xlfn.XLOOKUP(tbl_Data[[#This Row],[Kundnr]],tbl_Kunder[Kundnr],tbl_Kunder[Region])</f>
        <v>Öst</v>
      </c>
      <c r="L1665" t="str">
        <f>_xlfn.XLOOKUP(tbl_Data[[#This Row],[Kundnr]],tbl_Kunder[Kundnr],tbl_Kunder[Kundansvarig])</f>
        <v>Manne Faktursson</v>
      </c>
    </row>
    <row r="1666" spans="1:12" x14ac:dyDescent="0.25">
      <c r="A1666" s="1">
        <v>45565</v>
      </c>
      <c r="B1666">
        <v>1004</v>
      </c>
      <c r="C1666" t="s">
        <v>10</v>
      </c>
      <c r="D1666" t="s">
        <v>7</v>
      </c>
      <c r="E1666" t="s">
        <v>16</v>
      </c>
      <c r="F1666">
        <v>12</v>
      </c>
      <c r="G1666" s="2">
        <v>12672</v>
      </c>
      <c r="H1666" s="2">
        <v>4704</v>
      </c>
      <c r="I1666" t="str">
        <f>_xlfn.XLOOKUP(tbl_Data[[#This Row],[Kundnr]],tbl_Kunder[Kundnr],tbl_Kunder[Kundnamn])</f>
        <v>Mellerix AB</v>
      </c>
      <c r="J1666" t="str">
        <f>_xlfn.XLOOKUP(tbl_Data[[#This Row],[Kundnr]],tbl_Kunder[Kundnr],tbl_Kunder[Kundkategori])</f>
        <v>Tillverkning</v>
      </c>
      <c r="K1666" t="str">
        <f>_xlfn.XLOOKUP(tbl_Data[[#This Row],[Kundnr]],tbl_Kunder[Kundnr],tbl_Kunder[Region])</f>
        <v>Syd</v>
      </c>
      <c r="L1666" t="str">
        <f>_xlfn.XLOOKUP(tbl_Data[[#This Row],[Kundnr]],tbl_Kunder[Kundnr],tbl_Kunder[Kundansvarig])</f>
        <v>Manne Faktursson</v>
      </c>
    </row>
    <row r="1667" spans="1:12" x14ac:dyDescent="0.25">
      <c r="A1667" s="1">
        <v>45552</v>
      </c>
      <c r="B1667">
        <v>1003</v>
      </c>
      <c r="C1667" t="s">
        <v>19</v>
      </c>
      <c r="D1667" t="s">
        <v>7</v>
      </c>
      <c r="E1667" t="s">
        <v>12</v>
      </c>
      <c r="F1667">
        <v>15</v>
      </c>
      <c r="G1667" s="2">
        <v>18270</v>
      </c>
      <c r="H1667" s="2">
        <v>8070</v>
      </c>
      <c r="I1667" t="str">
        <f>_xlfn.XLOOKUP(tbl_Data[[#This Row],[Kundnr]],tbl_Kunder[Kundnr],tbl_Kunder[Kundnamn])</f>
        <v>Vårdia AB</v>
      </c>
      <c r="J1667" t="str">
        <f>_xlfn.XLOOKUP(tbl_Data[[#This Row],[Kundnr]],tbl_Kunder[Kundnr],tbl_Kunder[Kundkategori])</f>
        <v>Offentligt</v>
      </c>
      <c r="K1667" t="str">
        <f>_xlfn.XLOOKUP(tbl_Data[[#This Row],[Kundnr]],tbl_Kunder[Kundnr],tbl_Kunder[Region])</f>
        <v>Syd</v>
      </c>
      <c r="L1667" t="str">
        <f>_xlfn.XLOOKUP(tbl_Data[[#This Row],[Kundnr]],tbl_Kunder[Kundnr],tbl_Kunder[Kundansvarig])</f>
        <v>Clint Billton</v>
      </c>
    </row>
    <row r="1668" spans="1:12" x14ac:dyDescent="0.25">
      <c r="A1668" s="1">
        <v>45553</v>
      </c>
      <c r="B1668">
        <v>1002</v>
      </c>
      <c r="C1668" t="s">
        <v>6</v>
      </c>
      <c r="D1668" t="s">
        <v>7</v>
      </c>
      <c r="E1668" t="s">
        <v>8</v>
      </c>
      <c r="F1668">
        <v>15</v>
      </c>
      <c r="G1668" s="2">
        <v>17670</v>
      </c>
      <c r="H1668" s="2">
        <v>8670</v>
      </c>
      <c r="I1668" t="str">
        <f>_xlfn.XLOOKUP(tbl_Data[[#This Row],[Kundnr]],tbl_Kunder[Kundnr],tbl_Kunder[Kundnamn])</f>
        <v>Brellboxy AB</v>
      </c>
      <c r="J1668" t="str">
        <f>_xlfn.XLOOKUP(tbl_Data[[#This Row],[Kundnr]],tbl_Kunder[Kundnr],tbl_Kunder[Kundkategori])</f>
        <v>IT- och telecom</v>
      </c>
      <c r="K1668" t="str">
        <f>_xlfn.XLOOKUP(tbl_Data[[#This Row],[Kundnr]],tbl_Kunder[Kundnr],tbl_Kunder[Region])</f>
        <v>Syd</v>
      </c>
      <c r="L1668" t="str">
        <f>_xlfn.XLOOKUP(tbl_Data[[#This Row],[Kundnr]],tbl_Kunder[Kundnr],tbl_Kunder[Kundansvarig])</f>
        <v>Mac Winson</v>
      </c>
    </row>
    <row r="1669" spans="1:12" x14ac:dyDescent="0.25">
      <c r="A1669" s="1">
        <v>45456</v>
      </c>
      <c r="B1669">
        <v>1001</v>
      </c>
      <c r="C1669" t="s">
        <v>10</v>
      </c>
      <c r="D1669" t="s">
        <v>7</v>
      </c>
      <c r="E1669" t="s">
        <v>8</v>
      </c>
      <c r="F1669">
        <v>18</v>
      </c>
      <c r="G1669" s="2">
        <v>18316.8</v>
      </c>
      <c r="H1669" s="2">
        <v>6364.7999999999993</v>
      </c>
      <c r="I1669" t="str">
        <f>_xlfn.XLOOKUP(tbl_Data[[#This Row],[Kundnr]],tbl_Kunder[Kundnr],tbl_Kunder[Kundnamn])</f>
        <v>Telefonera Mera AB</v>
      </c>
      <c r="J1669" t="str">
        <f>_xlfn.XLOOKUP(tbl_Data[[#This Row],[Kundnr]],tbl_Kunder[Kundnr],tbl_Kunder[Kundkategori])</f>
        <v>IT- och telecom</v>
      </c>
      <c r="K1669" t="str">
        <f>_xlfn.XLOOKUP(tbl_Data[[#This Row],[Kundnr]],tbl_Kunder[Kundnr],tbl_Kunder[Region])</f>
        <v>Väst</v>
      </c>
      <c r="L1669" t="str">
        <f>_xlfn.XLOOKUP(tbl_Data[[#This Row],[Kundnr]],tbl_Kunder[Kundnr],tbl_Kunder[Kundansvarig])</f>
        <v>Mac Winson</v>
      </c>
    </row>
    <row r="1670" spans="1:12" x14ac:dyDescent="0.25">
      <c r="A1670" s="1">
        <v>45538</v>
      </c>
      <c r="B1670">
        <v>1005</v>
      </c>
      <c r="C1670" t="s">
        <v>20</v>
      </c>
      <c r="D1670" t="s">
        <v>15</v>
      </c>
      <c r="E1670" t="s">
        <v>8</v>
      </c>
      <c r="F1670">
        <v>11</v>
      </c>
      <c r="G1670" s="2">
        <v>17674.8</v>
      </c>
      <c r="H1670" s="2">
        <v>8346.7999999999993</v>
      </c>
      <c r="I1670" t="str">
        <f>_xlfn.XLOOKUP(tbl_Data[[#This Row],[Kundnr]],tbl_Kunder[Kundnr],tbl_Kunder[Kundnamn])</f>
        <v>Prefolkia AB</v>
      </c>
      <c r="J1670" t="str">
        <f>_xlfn.XLOOKUP(tbl_Data[[#This Row],[Kundnr]],tbl_Kunder[Kundnr],tbl_Kunder[Kundkategori])</f>
        <v>IT- och telecom</v>
      </c>
      <c r="K1670" t="str">
        <f>_xlfn.XLOOKUP(tbl_Data[[#This Row],[Kundnr]],tbl_Kunder[Kundnr],tbl_Kunder[Region])</f>
        <v>Öst</v>
      </c>
      <c r="L1670" t="str">
        <f>_xlfn.XLOOKUP(tbl_Data[[#This Row],[Kundnr]],tbl_Kunder[Kundnr],tbl_Kunder[Kundansvarig])</f>
        <v>Mac Winson</v>
      </c>
    </row>
    <row r="1671" spans="1:12" x14ac:dyDescent="0.25">
      <c r="A1671" s="1">
        <v>45280</v>
      </c>
      <c r="B1671">
        <v>1004</v>
      </c>
      <c r="C1671" t="s">
        <v>21</v>
      </c>
      <c r="D1671" t="s">
        <v>7</v>
      </c>
      <c r="E1671" t="s">
        <v>16</v>
      </c>
      <c r="F1671">
        <v>5</v>
      </c>
      <c r="G1671" s="2">
        <v>5940</v>
      </c>
      <c r="H1671" s="2">
        <v>2500</v>
      </c>
      <c r="I1671" t="str">
        <f>_xlfn.XLOOKUP(tbl_Data[[#This Row],[Kundnr]],tbl_Kunder[Kundnr],tbl_Kunder[Kundnamn])</f>
        <v>Mellerix AB</v>
      </c>
      <c r="J1671" t="str">
        <f>_xlfn.XLOOKUP(tbl_Data[[#This Row],[Kundnr]],tbl_Kunder[Kundnr],tbl_Kunder[Kundkategori])</f>
        <v>Tillverkning</v>
      </c>
      <c r="K1671" t="str">
        <f>_xlfn.XLOOKUP(tbl_Data[[#This Row],[Kundnr]],tbl_Kunder[Kundnr],tbl_Kunder[Region])</f>
        <v>Syd</v>
      </c>
      <c r="L1671" t="str">
        <f>_xlfn.XLOOKUP(tbl_Data[[#This Row],[Kundnr]],tbl_Kunder[Kundnr],tbl_Kunder[Kundansvarig])</f>
        <v>Manne Faktursson</v>
      </c>
    </row>
    <row r="1672" spans="1:12" x14ac:dyDescent="0.25">
      <c r="A1672" s="1">
        <v>45608</v>
      </c>
      <c r="B1672">
        <v>1008</v>
      </c>
      <c r="C1672" t="s">
        <v>10</v>
      </c>
      <c r="D1672" t="s">
        <v>7</v>
      </c>
      <c r="E1672" t="s">
        <v>17</v>
      </c>
      <c r="F1672">
        <v>11</v>
      </c>
      <c r="G1672" s="2">
        <v>10560</v>
      </c>
      <c r="H1672" s="2">
        <v>3256</v>
      </c>
      <c r="I1672" t="str">
        <f>_xlfn.XLOOKUP(tbl_Data[[#This Row],[Kundnr]],tbl_Kunder[Kundnr],tbl_Kunder[Kundnamn])</f>
        <v>Rödtand AB</v>
      </c>
      <c r="J1672" t="str">
        <f>_xlfn.XLOOKUP(tbl_Data[[#This Row],[Kundnr]],tbl_Kunder[Kundnr],tbl_Kunder[Kundkategori])</f>
        <v>Livsmedel</v>
      </c>
      <c r="K1672" t="str">
        <f>_xlfn.XLOOKUP(tbl_Data[[#This Row],[Kundnr]],tbl_Kunder[Kundnr],tbl_Kunder[Region])</f>
        <v>Väst</v>
      </c>
      <c r="L1672" t="str">
        <f>_xlfn.XLOOKUP(tbl_Data[[#This Row],[Kundnr]],tbl_Kunder[Kundnr],tbl_Kunder[Kundansvarig])</f>
        <v>Malte Svensson</v>
      </c>
    </row>
    <row r="1673" spans="1:12" x14ac:dyDescent="0.25">
      <c r="A1673" s="1">
        <v>45117</v>
      </c>
      <c r="B1673">
        <v>1001</v>
      </c>
      <c r="C1673" t="s">
        <v>14</v>
      </c>
      <c r="D1673" t="s">
        <v>15</v>
      </c>
      <c r="E1673" t="s">
        <v>8</v>
      </c>
      <c r="F1673">
        <v>12</v>
      </c>
      <c r="G1673" s="2">
        <v>16281.600000000002</v>
      </c>
      <c r="H1673" s="2">
        <v>7449.6000000000022</v>
      </c>
      <c r="I1673" t="str">
        <f>_xlfn.XLOOKUP(tbl_Data[[#This Row],[Kundnr]],tbl_Kunder[Kundnr],tbl_Kunder[Kundnamn])</f>
        <v>Telefonera Mera AB</v>
      </c>
      <c r="J1673" t="str">
        <f>_xlfn.XLOOKUP(tbl_Data[[#This Row],[Kundnr]],tbl_Kunder[Kundnr],tbl_Kunder[Kundkategori])</f>
        <v>IT- och telecom</v>
      </c>
      <c r="K1673" t="str">
        <f>_xlfn.XLOOKUP(tbl_Data[[#This Row],[Kundnr]],tbl_Kunder[Kundnr],tbl_Kunder[Region])</f>
        <v>Väst</v>
      </c>
      <c r="L1673" t="str">
        <f>_xlfn.XLOOKUP(tbl_Data[[#This Row],[Kundnr]],tbl_Kunder[Kundnr],tbl_Kunder[Kundansvarig])</f>
        <v>Mac Winson</v>
      </c>
    </row>
    <row r="1674" spans="1:12" x14ac:dyDescent="0.25">
      <c r="A1674" s="1">
        <v>45096</v>
      </c>
      <c r="B1674">
        <v>1001</v>
      </c>
      <c r="C1674" t="s">
        <v>19</v>
      </c>
      <c r="D1674" t="s">
        <v>7</v>
      </c>
      <c r="E1674" t="s">
        <v>8</v>
      </c>
      <c r="F1674">
        <v>22</v>
      </c>
      <c r="G1674" s="2">
        <v>27051.200000000004</v>
      </c>
      <c r="H1674" s="2">
        <v>12091.200000000004</v>
      </c>
      <c r="I1674" t="str">
        <f>_xlfn.XLOOKUP(tbl_Data[[#This Row],[Kundnr]],tbl_Kunder[Kundnr],tbl_Kunder[Kundnamn])</f>
        <v>Telefonera Mera AB</v>
      </c>
      <c r="J1674" t="str">
        <f>_xlfn.XLOOKUP(tbl_Data[[#This Row],[Kundnr]],tbl_Kunder[Kundnr],tbl_Kunder[Kundkategori])</f>
        <v>IT- och telecom</v>
      </c>
      <c r="K1674" t="str">
        <f>_xlfn.XLOOKUP(tbl_Data[[#This Row],[Kundnr]],tbl_Kunder[Kundnr],tbl_Kunder[Region])</f>
        <v>Väst</v>
      </c>
      <c r="L1674" t="str">
        <f>_xlfn.XLOOKUP(tbl_Data[[#This Row],[Kundnr]],tbl_Kunder[Kundnr],tbl_Kunder[Kundansvarig])</f>
        <v>Mac Winson</v>
      </c>
    </row>
    <row r="1675" spans="1:12" x14ac:dyDescent="0.25">
      <c r="A1675" s="1">
        <v>45193</v>
      </c>
      <c r="B1675">
        <v>1002</v>
      </c>
      <c r="C1675" t="s">
        <v>14</v>
      </c>
      <c r="D1675" t="s">
        <v>15</v>
      </c>
      <c r="E1675" t="s">
        <v>8</v>
      </c>
      <c r="F1675">
        <v>24</v>
      </c>
      <c r="G1675" s="2">
        <v>29184</v>
      </c>
      <c r="H1675" s="2">
        <v>11520</v>
      </c>
      <c r="I1675" t="str">
        <f>_xlfn.XLOOKUP(tbl_Data[[#This Row],[Kundnr]],tbl_Kunder[Kundnr],tbl_Kunder[Kundnamn])</f>
        <v>Brellboxy AB</v>
      </c>
      <c r="J1675" t="str">
        <f>_xlfn.XLOOKUP(tbl_Data[[#This Row],[Kundnr]],tbl_Kunder[Kundnr],tbl_Kunder[Kundkategori])</f>
        <v>IT- och telecom</v>
      </c>
      <c r="K1675" t="str">
        <f>_xlfn.XLOOKUP(tbl_Data[[#This Row],[Kundnr]],tbl_Kunder[Kundnr],tbl_Kunder[Region])</f>
        <v>Syd</v>
      </c>
      <c r="L1675" t="str">
        <f>_xlfn.XLOOKUP(tbl_Data[[#This Row],[Kundnr]],tbl_Kunder[Kundnr],tbl_Kunder[Kundansvarig])</f>
        <v>Mac Winson</v>
      </c>
    </row>
    <row r="1676" spans="1:12" x14ac:dyDescent="0.25">
      <c r="A1676" s="1">
        <v>45487</v>
      </c>
      <c r="B1676">
        <v>1008</v>
      </c>
      <c r="C1676" t="s">
        <v>14</v>
      </c>
      <c r="D1676" t="s">
        <v>15</v>
      </c>
      <c r="E1676" t="s">
        <v>17</v>
      </c>
      <c r="F1676">
        <v>29</v>
      </c>
      <c r="G1676" s="2">
        <v>37120</v>
      </c>
      <c r="H1676" s="2">
        <v>15776</v>
      </c>
      <c r="I1676" t="str">
        <f>_xlfn.XLOOKUP(tbl_Data[[#This Row],[Kundnr]],tbl_Kunder[Kundnr],tbl_Kunder[Kundnamn])</f>
        <v>Rödtand AB</v>
      </c>
      <c r="J1676" t="str">
        <f>_xlfn.XLOOKUP(tbl_Data[[#This Row],[Kundnr]],tbl_Kunder[Kundnr],tbl_Kunder[Kundkategori])</f>
        <v>Livsmedel</v>
      </c>
      <c r="K1676" t="str">
        <f>_xlfn.XLOOKUP(tbl_Data[[#This Row],[Kundnr]],tbl_Kunder[Kundnr],tbl_Kunder[Region])</f>
        <v>Väst</v>
      </c>
      <c r="L1676" t="str">
        <f>_xlfn.XLOOKUP(tbl_Data[[#This Row],[Kundnr]],tbl_Kunder[Kundnr],tbl_Kunder[Kundansvarig])</f>
        <v>Malte Svensson</v>
      </c>
    </row>
    <row r="1677" spans="1:12" x14ac:dyDescent="0.25">
      <c r="A1677" s="1">
        <v>45030</v>
      </c>
      <c r="B1677">
        <v>1008</v>
      </c>
      <c r="C1677" t="s">
        <v>10</v>
      </c>
      <c r="D1677" t="s">
        <v>7</v>
      </c>
      <c r="E1677" t="s">
        <v>17</v>
      </c>
      <c r="F1677">
        <v>4</v>
      </c>
      <c r="G1677" s="2">
        <v>3840</v>
      </c>
      <c r="H1677" s="2">
        <v>1184</v>
      </c>
      <c r="I1677" t="str">
        <f>_xlfn.XLOOKUP(tbl_Data[[#This Row],[Kundnr]],tbl_Kunder[Kundnr],tbl_Kunder[Kundnamn])</f>
        <v>Rödtand AB</v>
      </c>
      <c r="J1677" t="str">
        <f>_xlfn.XLOOKUP(tbl_Data[[#This Row],[Kundnr]],tbl_Kunder[Kundnr],tbl_Kunder[Kundkategori])</f>
        <v>Livsmedel</v>
      </c>
      <c r="K1677" t="str">
        <f>_xlfn.XLOOKUP(tbl_Data[[#This Row],[Kundnr]],tbl_Kunder[Kundnr],tbl_Kunder[Region])</f>
        <v>Väst</v>
      </c>
      <c r="L1677" t="str">
        <f>_xlfn.XLOOKUP(tbl_Data[[#This Row],[Kundnr]],tbl_Kunder[Kundnr],tbl_Kunder[Kundansvarig])</f>
        <v>Malte Svensson</v>
      </c>
    </row>
    <row r="1678" spans="1:12" x14ac:dyDescent="0.25">
      <c r="A1678" s="1">
        <v>45098</v>
      </c>
      <c r="B1678">
        <v>1001</v>
      </c>
      <c r="C1678" t="s">
        <v>14</v>
      </c>
      <c r="D1678" t="s">
        <v>15</v>
      </c>
      <c r="E1678" t="s">
        <v>8</v>
      </c>
      <c r="F1678">
        <v>21</v>
      </c>
      <c r="G1678" s="2">
        <v>28492.800000000003</v>
      </c>
      <c r="H1678" s="2">
        <v>13036.800000000003</v>
      </c>
      <c r="I1678" t="str">
        <f>_xlfn.XLOOKUP(tbl_Data[[#This Row],[Kundnr]],tbl_Kunder[Kundnr],tbl_Kunder[Kundnamn])</f>
        <v>Telefonera Mera AB</v>
      </c>
      <c r="J1678" t="str">
        <f>_xlfn.XLOOKUP(tbl_Data[[#This Row],[Kundnr]],tbl_Kunder[Kundnr],tbl_Kunder[Kundkategori])</f>
        <v>IT- och telecom</v>
      </c>
      <c r="K1678" t="str">
        <f>_xlfn.XLOOKUP(tbl_Data[[#This Row],[Kundnr]],tbl_Kunder[Kundnr],tbl_Kunder[Region])</f>
        <v>Väst</v>
      </c>
      <c r="L1678" t="str">
        <f>_xlfn.XLOOKUP(tbl_Data[[#This Row],[Kundnr]],tbl_Kunder[Kundnr],tbl_Kunder[Kundansvarig])</f>
        <v>Mac Winson</v>
      </c>
    </row>
    <row r="1679" spans="1:12" x14ac:dyDescent="0.25">
      <c r="A1679" s="1">
        <v>45103</v>
      </c>
      <c r="B1679">
        <v>1001</v>
      </c>
      <c r="C1679" t="s">
        <v>14</v>
      </c>
      <c r="D1679" t="s">
        <v>15</v>
      </c>
      <c r="E1679" t="s">
        <v>8</v>
      </c>
      <c r="F1679">
        <v>27</v>
      </c>
      <c r="G1679" s="2">
        <v>36633.600000000006</v>
      </c>
      <c r="H1679" s="2">
        <v>16761.600000000006</v>
      </c>
      <c r="I1679" t="str">
        <f>_xlfn.XLOOKUP(tbl_Data[[#This Row],[Kundnr]],tbl_Kunder[Kundnr],tbl_Kunder[Kundnamn])</f>
        <v>Telefonera Mera AB</v>
      </c>
      <c r="J1679" t="str">
        <f>_xlfn.XLOOKUP(tbl_Data[[#This Row],[Kundnr]],tbl_Kunder[Kundnr],tbl_Kunder[Kundkategori])</f>
        <v>IT- och telecom</v>
      </c>
      <c r="K1679" t="str">
        <f>_xlfn.XLOOKUP(tbl_Data[[#This Row],[Kundnr]],tbl_Kunder[Kundnr],tbl_Kunder[Region])</f>
        <v>Väst</v>
      </c>
      <c r="L1679" t="str">
        <f>_xlfn.XLOOKUP(tbl_Data[[#This Row],[Kundnr]],tbl_Kunder[Kundnr],tbl_Kunder[Kundansvarig])</f>
        <v>Mac Winson</v>
      </c>
    </row>
    <row r="1680" spans="1:12" x14ac:dyDescent="0.25">
      <c r="A1680" s="1">
        <v>45138</v>
      </c>
      <c r="B1680">
        <v>1011</v>
      </c>
      <c r="C1680" t="s">
        <v>21</v>
      </c>
      <c r="D1680" t="s">
        <v>7</v>
      </c>
      <c r="E1680" t="s">
        <v>12</v>
      </c>
      <c r="F1680">
        <v>3</v>
      </c>
      <c r="G1680" s="2">
        <v>3207.6000000000004</v>
      </c>
      <c r="H1680" s="2">
        <v>1143.6000000000004</v>
      </c>
      <c r="I1680" t="str">
        <f>_xlfn.XLOOKUP(tbl_Data[[#This Row],[Kundnr]],tbl_Kunder[Kundnr],tbl_Kunder[Kundnamn])</f>
        <v>Skolia AB</v>
      </c>
      <c r="J1680" t="str">
        <f>_xlfn.XLOOKUP(tbl_Data[[#This Row],[Kundnr]],tbl_Kunder[Kundnr],tbl_Kunder[Kundkategori])</f>
        <v>Offentligt</v>
      </c>
      <c r="K1680" t="str">
        <f>_xlfn.XLOOKUP(tbl_Data[[#This Row],[Kundnr]],tbl_Kunder[Kundnr],tbl_Kunder[Region])</f>
        <v>Öst</v>
      </c>
      <c r="L1680" t="str">
        <f>_xlfn.XLOOKUP(tbl_Data[[#This Row],[Kundnr]],tbl_Kunder[Kundnr],tbl_Kunder[Kundansvarig])</f>
        <v>Clint Billton</v>
      </c>
    </row>
    <row r="1681" spans="1:12" x14ac:dyDescent="0.25">
      <c r="A1681" s="1">
        <v>45628</v>
      </c>
      <c r="B1681">
        <v>1011</v>
      </c>
      <c r="C1681" t="s">
        <v>10</v>
      </c>
      <c r="D1681" t="s">
        <v>7</v>
      </c>
      <c r="E1681" t="s">
        <v>12</v>
      </c>
      <c r="F1681">
        <v>17</v>
      </c>
      <c r="G1681" s="2">
        <v>16156.8</v>
      </c>
      <c r="H1681" s="2">
        <v>4868.7999999999993</v>
      </c>
      <c r="I1681" t="str">
        <f>_xlfn.XLOOKUP(tbl_Data[[#This Row],[Kundnr]],tbl_Kunder[Kundnr],tbl_Kunder[Kundnamn])</f>
        <v>Skolia AB</v>
      </c>
      <c r="J1681" t="str">
        <f>_xlfn.XLOOKUP(tbl_Data[[#This Row],[Kundnr]],tbl_Kunder[Kundnr],tbl_Kunder[Kundkategori])</f>
        <v>Offentligt</v>
      </c>
      <c r="K1681" t="str">
        <f>_xlfn.XLOOKUP(tbl_Data[[#This Row],[Kundnr]],tbl_Kunder[Kundnr],tbl_Kunder[Region])</f>
        <v>Öst</v>
      </c>
      <c r="L1681" t="str">
        <f>_xlfn.XLOOKUP(tbl_Data[[#This Row],[Kundnr]],tbl_Kunder[Kundnr],tbl_Kunder[Kundansvarig])</f>
        <v>Clint Billton</v>
      </c>
    </row>
    <row r="1682" spans="1:12" x14ac:dyDescent="0.25">
      <c r="A1682" s="1">
        <v>45101</v>
      </c>
      <c r="B1682">
        <v>1007</v>
      </c>
      <c r="C1682" t="s">
        <v>20</v>
      </c>
      <c r="D1682" t="s">
        <v>15</v>
      </c>
      <c r="E1682" t="s">
        <v>16</v>
      </c>
      <c r="F1682">
        <v>25</v>
      </c>
      <c r="G1682" s="2">
        <v>33150</v>
      </c>
      <c r="H1682" s="2">
        <v>11950</v>
      </c>
      <c r="I1682" t="str">
        <f>_xlfn.XLOOKUP(tbl_Data[[#This Row],[Kundnr]],tbl_Kunder[Kundnr],tbl_Kunder[Kundnamn])</f>
        <v>Rellaxion AB</v>
      </c>
      <c r="J1682" t="str">
        <f>_xlfn.XLOOKUP(tbl_Data[[#This Row],[Kundnr]],tbl_Kunder[Kundnr],tbl_Kunder[Kundkategori])</f>
        <v>Tillverkning</v>
      </c>
      <c r="K1682" t="str">
        <f>_xlfn.XLOOKUP(tbl_Data[[#This Row],[Kundnr]],tbl_Kunder[Kundnr],tbl_Kunder[Region])</f>
        <v>Väst</v>
      </c>
      <c r="L1682" t="str">
        <f>_xlfn.XLOOKUP(tbl_Data[[#This Row],[Kundnr]],tbl_Kunder[Kundnr],tbl_Kunder[Kundansvarig])</f>
        <v>Manne Faktursson</v>
      </c>
    </row>
    <row r="1683" spans="1:12" x14ac:dyDescent="0.25">
      <c r="A1683" s="1">
        <v>45257</v>
      </c>
      <c r="B1683">
        <v>1003</v>
      </c>
      <c r="C1683" t="s">
        <v>20</v>
      </c>
      <c r="D1683" t="s">
        <v>15</v>
      </c>
      <c r="E1683" t="s">
        <v>12</v>
      </c>
      <c r="F1683">
        <v>16</v>
      </c>
      <c r="G1683" s="2">
        <v>26208</v>
      </c>
      <c r="H1683" s="2">
        <v>12640</v>
      </c>
      <c r="I1683" t="str">
        <f>_xlfn.XLOOKUP(tbl_Data[[#This Row],[Kundnr]],tbl_Kunder[Kundnr],tbl_Kunder[Kundnamn])</f>
        <v>Vårdia AB</v>
      </c>
      <c r="J1683" t="str">
        <f>_xlfn.XLOOKUP(tbl_Data[[#This Row],[Kundnr]],tbl_Kunder[Kundnr],tbl_Kunder[Kundkategori])</f>
        <v>Offentligt</v>
      </c>
      <c r="K1683" t="str">
        <f>_xlfn.XLOOKUP(tbl_Data[[#This Row],[Kundnr]],tbl_Kunder[Kundnr],tbl_Kunder[Region])</f>
        <v>Syd</v>
      </c>
      <c r="L1683" t="str">
        <f>_xlfn.XLOOKUP(tbl_Data[[#This Row],[Kundnr]],tbl_Kunder[Kundnr],tbl_Kunder[Kundansvarig])</f>
        <v>Clint Billton</v>
      </c>
    </row>
    <row r="1684" spans="1:12" x14ac:dyDescent="0.25">
      <c r="A1684" s="1">
        <v>45185</v>
      </c>
      <c r="B1684">
        <v>1008</v>
      </c>
      <c r="C1684" t="s">
        <v>14</v>
      </c>
      <c r="D1684" t="s">
        <v>15</v>
      </c>
      <c r="E1684" t="s">
        <v>17</v>
      </c>
      <c r="F1684">
        <v>30</v>
      </c>
      <c r="G1684" s="2">
        <v>38400</v>
      </c>
      <c r="H1684" s="2">
        <v>16320</v>
      </c>
      <c r="I1684" t="str">
        <f>_xlfn.XLOOKUP(tbl_Data[[#This Row],[Kundnr]],tbl_Kunder[Kundnr],tbl_Kunder[Kundnamn])</f>
        <v>Rödtand AB</v>
      </c>
      <c r="J1684" t="str">
        <f>_xlfn.XLOOKUP(tbl_Data[[#This Row],[Kundnr]],tbl_Kunder[Kundnr],tbl_Kunder[Kundkategori])</f>
        <v>Livsmedel</v>
      </c>
      <c r="K1684" t="str">
        <f>_xlfn.XLOOKUP(tbl_Data[[#This Row],[Kundnr]],tbl_Kunder[Kundnr],tbl_Kunder[Region])</f>
        <v>Väst</v>
      </c>
      <c r="L1684" t="str">
        <f>_xlfn.XLOOKUP(tbl_Data[[#This Row],[Kundnr]],tbl_Kunder[Kundnr],tbl_Kunder[Kundansvarig])</f>
        <v>Malte Svensson</v>
      </c>
    </row>
    <row r="1685" spans="1:12" x14ac:dyDescent="0.25">
      <c r="A1685" s="1">
        <v>45199</v>
      </c>
      <c r="B1685">
        <v>1010</v>
      </c>
      <c r="C1685" t="s">
        <v>10</v>
      </c>
      <c r="D1685" t="s">
        <v>7</v>
      </c>
      <c r="E1685" t="s">
        <v>17</v>
      </c>
      <c r="F1685">
        <v>3</v>
      </c>
      <c r="G1685" s="2">
        <v>2275.2000000000003</v>
      </c>
      <c r="H1685" s="2">
        <v>283.20000000000027</v>
      </c>
      <c r="I1685" t="str">
        <f>_xlfn.XLOOKUP(tbl_Data[[#This Row],[Kundnr]],tbl_Kunder[Kundnr],tbl_Kunder[Kundnamn])</f>
        <v>Trollerilådan AB</v>
      </c>
      <c r="J1685" t="str">
        <f>_xlfn.XLOOKUP(tbl_Data[[#This Row],[Kundnr]],tbl_Kunder[Kundnr],tbl_Kunder[Kundkategori])</f>
        <v>Livsmedel</v>
      </c>
      <c r="K1685" t="str">
        <f>_xlfn.XLOOKUP(tbl_Data[[#This Row],[Kundnr]],tbl_Kunder[Kundnr],tbl_Kunder[Region])</f>
        <v>Syd</v>
      </c>
      <c r="L1685" t="str">
        <f>_xlfn.XLOOKUP(tbl_Data[[#This Row],[Kundnr]],tbl_Kunder[Kundnr],tbl_Kunder[Kundansvarig])</f>
        <v>Malte Svensson</v>
      </c>
    </row>
    <row r="1686" spans="1:12" x14ac:dyDescent="0.25">
      <c r="A1686" s="1">
        <v>45150</v>
      </c>
      <c r="B1686">
        <v>1010</v>
      </c>
      <c r="C1686" t="s">
        <v>19</v>
      </c>
      <c r="D1686" t="s">
        <v>7</v>
      </c>
      <c r="E1686" t="s">
        <v>17</v>
      </c>
      <c r="F1686">
        <v>13</v>
      </c>
      <c r="G1686" s="2">
        <v>11913.2</v>
      </c>
      <c r="H1686" s="2">
        <v>3073.2000000000007</v>
      </c>
      <c r="I1686" t="str">
        <f>_xlfn.XLOOKUP(tbl_Data[[#This Row],[Kundnr]],tbl_Kunder[Kundnr],tbl_Kunder[Kundnamn])</f>
        <v>Trollerilådan AB</v>
      </c>
      <c r="J1686" t="str">
        <f>_xlfn.XLOOKUP(tbl_Data[[#This Row],[Kundnr]],tbl_Kunder[Kundnr],tbl_Kunder[Kundkategori])</f>
        <v>Livsmedel</v>
      </c>
      <c r="K1686" t="str">
        <f>_xlfn.XLOOKUP(tbl_Data[[#This Row],[Kundnr]],tbl_Kunder[Kundnr],tbl_Kunder[Region])</f>
        <v>Syd</v>
      </c>
      <c r="L1686" t="str">
        <f>_xlfn.XLOOKUP(tbl_Data[[#This Row],[Kundnr]],tbl_Kunder[Kundnr],tbl_Kunder[Kundansvarig])</f>
        <v>Malte Svensson</v>
      </c>
    </row>
    <row r="1687" spans="1:12" x14ac:dyDescent="0.25">
      <c r="A1687" s="1">
        <v>45049</v>
      </c>
      <c r="B1687">
        <v>1005</v>
      </c>
      <c r="C1687" t="s">
        <v>10</v>
      </c>
      <c r="D1687" t="s">
        <v>7</v>
      </c>
      <c r="E1687" t="s">
        <v>8</v>
      </c>
      <c r="F1687">
        <v>6</v>
      </c>
      <c r="G1687" s="2">
        <v>5932.8</v>
      </c>
      <c r="H1687" s="2">
        <v>1948.8000000000002</v>
      </c>
      <c r="I1687" t="str">
        <f>_xlfn.XLOOKUP(tbl_Data[[#This Row],[Kundnr]],tbl_Kunder[Kundnr],tbl_Kunder[Kundnamn])</f>
        <v>Prefolkia AB</v>
      </c>
      <c r="J1687" t="str">
        <f>_xlfn.XLOOKUP(tbl_Data[[#This Row],[Kundnr]],tbl_Kunder[Kundnr],tbl_Kunder[Kundkategori])</f>
        <v>IT- och telecom</v>
      </c>
      <c r="K1687" t="str">
        <f>_xlfn.XLOOKUP(tbl_Data[[#This Row],[Kundnr]],tbl_Kunder[Kundnr],tbl_Kunder[Region])</f>
        <v>Öst</v>
      </c>
      <c r="L1687" t="str">
        <f>_xlfn.XLOOKUP(tbl_Data[[#This Row],[Kundnr]],tbl_Kunder[Kundnr],tbl_Kunder[Kundansvarig])</f>
        <v>Mac Winson</v>
      </c>
    </row>
    <row r="1688" spans="1:12" x14ac:dyDescent="0.25">
      <c r="A1688" s="1">
        <v>45012</v>
      </c>
      <c r="B1688">
        <v>1003</v>
      </c>
      <c r="C1688" t="s">
        <v>14</v>
      </c>
      <c r="D1688" t="s">
        <v>15</v>
      </c>
      <c r="E1688" t="s">
        <v>12</v>
      </c>
      <c r="F1688">
        <v>29</v>
      </c>
      <c r="G1688" s="2">
        <v>38976</v>
      </c>
      <c r="H1688" s="2">
        <v>17632</v>
      </c>
      <c r="I1688" t="str">
        <f>_xlfn.XLOOKUP(tbl_Data[[#This Row],[Kundnr]],tbl_Kunder[Kundnr],tbl_Kunder[Kundnamn])</f>
        <v>Vårdia AB</v>
      </c>
      <c r="J1688" t="str">
        <f>_xlfn.XLOOKUP(tbl_Data[[#This Row],[Kundnr]],tbl_Kunder[Kundnr],tbl_Kunder[Kundkategori])</f>
        <v>Offentligt</v>
      </c>
      <c r="K1688" t="str">
        <f>_xlfn.XLOOKUP(tbl_Data[[#This Row],[Kundnr]],tbl_Kunder[Kundnr],tbl_Kunder[Region])</f>
        <v>Syd</v>
      </c>
      <c r="L1688" t="str">
        <f>_xlfn.XLOOKUP(tbl_Data[[#This Row],[Kundnr]],tbl_Kunder[Kundnr],tbl_Kunder[Kundansvarig])</f>
        <v>Clint Billton</v>
      </c>
    </row>
    <row r="1689" spans="1:12" x14ac:dyDescent="0.25">
      <c r="A1689" s="1">
        <v>45578</v>
      </c>
      <c r="B1689">
        <v>1007</v>
      </c>
      <c r="C1689" t="s">
        <v>10</v>
      </c>
      <c r="D1689" t="s">
        <v>7</v>
      </c>
      <c r="E1689" t="s">
        <v>16</v>
      </c>
      <c r="F1689">
        <v>16</v>
      </c>
      <c r="G1689" s="2">
        <v>13056</v>
      </c>
      <c r="H1689" s="2">
        <v>2432</v>
      </c>
      <c r="I1689" t="str">
        <f>_xlfn.XLOOKUP(tbl_Data[[#This Row],[Kundnr]],tbl_Kunder[Kundnr],tbl_Kunder[Kundnamn])</f>
        <v>Rellaxion AB</v>
      </c>
      <c r="J1689" t="str">
        <f>_xlfn.XLOOKUP(tbl_Data[[#This Row],[Kundnr]],tbl_Kunder[Kundnr],tbl_Kunder[Kundkategori])</f>
        <v>Tillverkning</v>
      </c>
      <c r="K1689" t="str">
        <f>_xlfn.XLOOKUP(tbl_Data[[#This Row],[Kundnr]],tbl_Kunder[Kundnr],tbl_Kunder[Region])</f>
        <v>Väst</v>
      </c>
      <c r="L1689" t="str">
        <f>_xlfn.XLOOKUP(tbl_Data[[#This Row],[Kundnr]],tbl_Kunder[Kundnr],tbl_Kunder[Kundansvarig])</f>
        <v>Manne Faktursson</v>
      </c>
    </row>
    <row r="1690" spans="1:12" x14ac:dyDescent="0.25">
      <c r="A1690" s="1">
        <v>45276</v>
      </c>
      <c r="B1690">
        <v>1004</v>
      </c>
      <c r="C1690" t="s">
        <v>10</v>
      </c>
      <c r="D1690" t="s">
        <v>7</v>
      </c>
      <c r="E1690" t="s">
        <v>16</v>
      </c>
      <c r="F1690">
        <v>11</v>
      </c>
      <c r="G1690" s="2">
        <v>11616</v>
      </c>
      <c r="H1690" s="2">
        <v>4312</v>
      </c>
      <c r="I1690" t="str">
        <f>_xlfn.XLOOKUP(tbl_Data[[#This Row],[Kundnr]],tbl_Kunder[Kundnr],tbl_Kunder[Kundnamn])</f>
        <v>Mellerix AB</v>
      </c>
      <c r="J1690" t="str">
        <f>_xlfn.XLOOKUP(tbl_Data[[#This Row],[Kundnr]],tbl_Kunder[Kundnr],tbl_Kunder[Kundkategori])</f>
        <v>Tillverkning</v>
      </c>
      <c r="K1690" t="str">
        <f>_xlfn.XLOOKUP(tbl_Data[[#This Row],[Kundnr]],tbl_Kunder[Kundnr],tbl_Kunder[Region])</f>
        <v>Syd</v>
      </c>
      <c r="L1690" t="str">
        <f>_xlfn.XLOOKUP(tbl_Data[[#This Row],[Kundnr]],tbl_Kunder[Kundnr],tbl_Kunder[Kundansvarig])</f>
        <v>Manne Faktursson</v>
      </c>
    </row>
    <row r="1691" spans="1:12" x14ac:dyDescent="0.25">
      <c r="A1691" s="1">
        <v>45291</v>
      </c>
      <c r="B1691">
        <v>1003</v>
      </c>
      <c r="C1691" t="s">
        <v>10</v>
      </c>
      <c r="D1691" t="s">
        <v>7</v>
      </c>
      <c r="E1691" t="s">
        <v>12</v>
      </c>
      <c r="F1691">
        <v>4</v>
      </c>
      <c r="G1691" s="2">
        <v>4032</v>
      </c>
      <c r="H1691" s="2">
        <v>1376</v>
      </c>
      <c r="I1691" t="str">
        <f>_xlfn.XLOOKUP(tbl_Data[[#This Row],[Kundnr]],tbl_Kunder[Kundnr],tbl_Kunder[Kundnamn])</f>
        <v>Vårdia AB</v>
      </c>
      <c r="J1691" t="str">
        <f>_xlfn.XLOOKUP(tbl_Data[[#This Row],[Kundnr]],tbl_Kunder[Kundnr],tbl_Kunder[Kundkategori])</f>
        <v>Offentligt</v>
      </c>
      <c r="K1691" t="str">
        <f>_xlfn.XLOOKUP(tbl_Data[[#This Row],[Kundnr]],tbl_Kunder[Kundnr],tbl_Kunder[Region])</f>
        <v>Syd</v>
      </c>
      <c r="L1691" t="str">
        <f>_xlfn.XLOOKUP(tbl_Data[[#This Row],[Kundnr]],tbl_Kunder[Kundnr],tbl_Kunder[Kundansvarig])</f>
        <v>Clint Billton</v>
      </c>
    </row>
    <row r="1692" spans="1:12" x14ac:dyDescent="0.25">
      <c r="A1692" s="1">
        <v>45514</v>
      </c>
      <c r="B1692">
        <v>1008</v>
      </c>
      <c r="C1692" t="s">
        <v>14</v>
      </c>
      <c r="D1692" t="s">
        <v>15</v>
      </c>
      <c r="E1692" t="s">
        <v>17</v>
      </c>
      <c r="F1692">
        <v>12</v>
      </c>
      <c r="G1692" s="2">
        <v>15360</v>
      </c>
      <c r="H1692" s="2">
        <v>6528</v>
      </c>
      <c r="I1692" t="str">
        <f>_xlfn.XLOOKUP(tbl_Data[[#This Row],[Kundnr]],tbl_Kunder[Kundnr],tbl_Kunder[Kundnamn])</f>
        <v>Rödtand AB</v>
      </c>
      <c r="J1692" t="str">
        <f>_xlfn.XLOOKUP(tbl_Data[[#This Row],[Kundnr]],tbl_Kunder[Kundnr],tbl_Kunder[Kundkategori])</f>
        <v>Livsmedel</v>
      </c>
      <c r="K1692" t="str">
        <f>_xlfn.XLOOKUP(tbl_Data[[#This Row],[Kundnr]],tbl_Kunder[Kundnr],tbl_Kunder[Region])</f>
        <v>Väst</v>
      </c>
      <c r="L1692" t="str">
        <f>_xlfn.XLOOKUP(tbl_Data[[#This Row],[Kundnr]],tbl_Kunder[Kundnr],tbl_Kunder[Kundansvarig])</f>
        <v>Malte Svensson</v>
      </c>
    </row>
    <row r="1693" spans="1:12" x14ac:dyDescent="0.25">
      <c r="A1693" s="1">
        <v>45180</v>
      </c>
      <c r="B1693">
        <v>1004</v>
      </c>
      <c r="C1693" t="s">
        <v>14</v>
      </c>
      <c r="D1693" t="s">
        <v>15</v>
      </c>
      <c r="E1693" t="s">
        <v>16</v>
      </c>
      <c r="F1693">
        <v>10</v>
      </c>
      <c r="G1693" s="2">
        <v>14080</v>
      </c>
      <c r="H1693" s="2">
        <v>6720</v>
      </c>
      <c r="I1693" t="str">
        <f>_xlfn.XLOOKUP(tbl_Data[[#This Row],[Kundnr]],tbl_Kunder[Kundnr],tbl_Kunder[Kundnamn])</f>
        <v>Mellerix AB</v>
      </c>
      <c r="J1693" t="str">
        <f>_xlfn.XLOOKUP(tbl_Data[[#This Row],[Kundnr]],tbl_Kunder[Kundnr],tbl_Kunder[Kundkategori])</f>
        <v>Tillverkning</v>
      </c>
      <c r="K1693" t="str">
        <f>_xlfn.XLOOKUP(tbl_Data[[#This Row],[Kundnr]],tbl_Kunder[Kundnr],tbl_Kunder[Region])</f>
        <v>Syd</v>
      </c>
      <c r="L1693" t="str">
        <f>_xlfn.XLOOKUP(tbl_Data[[#This Row],[Kundnr]],tbl_Kunder[Kundnr],tbl_Kunder[Kundansvarig])</f>
        <v>Manne Faktursson</v>
      </c>
    </row>
    <row r="1694" spans="1:12" x14ac:dyDescent="0.25">
      <c r="A1694" s="1">
        <v>45324</v>
      </c>
      <c r="B1694">
        <v>1006</v>
      </c>
      <c r="C1694" t="s">
        <v>10</v>
      </c>
      <c r="D1694" t="s">
        <v>7</v>
      </c>
      <c r="E1694" t="s">
        <v>17</v>
      </c>
      <c r="F1694">
        <v>19</v>
      </c>
      <c r="G1694" s="2">
        <v>16416</v>
      </c>
      <c r="H1694" s="2">
        <v>3800</v>
      </c>
      <c r="I1694" t="str">
        <f>_xlfn.XLOOKUP(tbl_Data[[#This Row],[Kundnr]],tbl_Kunder[Kundnr],tbl_Kunder[Kundnamn])</f>
        <v>Allcto AB</v>
      </c>
      <c r="J1694" t="str">
        <f>_xlfn.XLOOKUP(tbl_Data[[#This Row],[Kundnr]],tbl_Kunder[Kundnr],tbl_Kunder[Kundkategori])</f>
        <v>Livsmedel</v>
      </c>
      <c r="K1694" t="str">
        <f>_xlfn.XLOOKUP(tbl_Data[[#This Row],[Kundnr]],tbl_Kunder[Kundnr],tbl_Kunder[Region])</f>
        <v>Öst</v>
      </c>
      <c r="L1694" t="str">
        <f>_xlfn.XLOOKUP(tbl_Data[[#This Row],[Kundnr]],tbl_Kunder[Kundnr],tbl_Kunder[Kundansvarig])</f>
        <v>Malte Svensson</v>
      </c>
    </row>
    <row r="1695" spans="1:12" x14ac:dyDescent="0.25">
      <c r="A1695" s="1">
        <v>45007</v>
      </c>
      <c r="B1695">
        <v>1008</v>
      </c>
      <c r="C1695" t="s">
        <v>10</v>
      </c>
      <c r="D1695" t="s">
        <v>7</v>
      </c>
      <c r="E1695" t="s">
        <v>17</v>
      </c>
      <c r="F1695">
        <v>17</v>
      </c>
      <c r="G1695" s="2">
        <v>16320</v>
      </c>
      <c r="H1695" s="2">
        <v>5032</v>
      </c>
      <c r="I1695" t="str">
        <f>_xlfn.XLOOKUP(tbl_Data[[#This Row],[Kundnr]],tbl_Kunder[Kundnr],tbl_Kunder[Kundnamn])</f>
        <v>Rödtand AB</v>
      </c>
      <c r="J1695" t="str">
        <f>_xlfn.XLOOKUP(tbl_Data[[#This Row],[Kundnr]],tbl_Kunder[Kundnr],tbl_Kunder[Kundkategori])</f>
        <v>Livsmedel</v>
      </c>
      <c r="K1695" t="str">
        <f>_xlfn.XLOOKUP(tbl_Data[[#This Row],[Kundnr]],tbl_Kunder[Kundnr],tbl_Kunder[Region])</f>
        <v>Väst</v>
      </c>
      <c r="L1695" t="str">
        <f>_xlfn.XLOOKUP(tbl_Data[[#This Row],[Kundnr]],tbl_Kunder[Kundnr],tbl_Kunder[Kundansvarig])</f>
        <v>Malte Svensson</v>
      </c>
    </row>
    <row r="1696" spans="1:12" x14ac:dyDescent="0.25">
      <c r="A1696" s="1">
        <v>45565</v>
      </c>
      <c r="B1696">
        <v>1007</v>
      </c>
      <c r="C1696" t="s">
        <v>21</v>
      </c>
      <c r="D1696" t="s">
        <v>7</v>
      </c>
      <c r="E1696" t="s">
        <v>16</v>
      </c>
      <c r="F1696">
        <v>29</v>
      </c>
      <c r="G1696" s="2">
        <v>26622</v>
      </c>
      <c r="H1696" s="2">
        <v>6670</v>
      </c>
      <c r="I1696" t="str">
        <f>_xlfn.XLOOKUP(tbl_Data[[#This Row],[Kundnr]],tbl_Kunder[Kundnr],tbl_Kunder[Kundnamn])</f>
        <v>Rellaxion AB</v>
      </c>
      <c r="J1696" t="str">
        <f>_xlfn.XLOOKUP(tbl_Data[[#This Row],[Kundnr]],tbl_Kunder[Kundnr],tbl_Kunder[Kundkategori])</f>
        <v>Tillverkning</v>
      </c>
      <c r="K1696" t="str">
        <f>_xlfn.XLOOKUP(tbl_Data[[#This Row],[Kundnr]],tbl_Kunder[Kundnr],tbl_Kunder[Region])</f>
        <v>Väst</v>
      </c>
      <c r="L1696" t="str">
        <f>_xlfn.XLOOKUP(tbl_Data[[#This Row],[Kundnr]],tbl_Kunder[Kundnr],tbl_Kunder[Kundansvarig])</f>
        <v>Manne Faktursson</v>
      </c>
    </row>
    <row r="1697" spans="1:12" x14ac:dyDescent="0.25">
      <c r="A1697" s="1">
        <v>45511</v>
      </c>
      <c r="B1697">
        <v>1003</v>
      </c>
      <c r="C1697" t="s">
        <v>10</v>
      </c>
      <c r="D1697" t="s">
        <v>7</v>
      </c>
      <c r="E1697" t="s">
        <v>12</v>
      </c>
      <c r="F1697">
        <v>17</v>
      </c>
      <c r="G1697" s="2">
        <v>17136</v>
      </c>
      <c r="H1697" s="2">
        <v>5848</v>
      </c>
      <c r="I1697" t="str">
        <f>_xlfn.XLOOKUP(tbl_Data[[#This Row],[Kundnr]],tbl_Kunder[Kundnr],tbl_Kunder[Kundnamn])</f>
        <v>Vårdia AB</v>
      </c>
      <c r="J1697" t="str">
        <f>_xlfn.XLOOKUP(tbl_Data[[#This Row],[Kundnr]],tbl_Kunder[Kundnr],tbl_Kunder[Kundkategori])</f>
        <v>Offentligt</v>
      </c>
      <c r="K1697" t="str">
        <f>_xlfn.XLOOKUP(tbl_Data[[#This Row],[Kundnr]],tbl_Kunder[Kundnr],tbl_Kunder[Region])</f>
        <v>Syd</v>
      </c>
      <c r="L1697" t="str">
        <f>_xlfn.XLOOKUP(tbl_Data[[#This Row],[Kundnr]],tbl_Kunder[Kundnr],tbl_Kunder[Kundansvarig])</f>
        <v>Clint Billton</v>
      </c>
    </row>
    <row r="1698" spans="1:12" x14ac:dyDescent="0.25">
      <c r="A1698" s="1">
        <v>45338</v>
      </c>
      <c r="B1698">
        <v>1008</v>
      </c>
      <c r="C1698" t="s">
        <v>10</v>
      </c>
      <c r="D1698" t="s">
        <v>7</v>
      </c>
      <c r="E1698" t="s">
        <v>17</v>
      </c>
      <c r="F1698">
        <v>17</v>
      </c>
      <c r="G1698" s="2">
        <v>16320</v>
      </c>
      <c r="H1698" s="2">
        <v>5032</v>
      </c>
      <c r="I1698" t="str">
        <f>_xlfn.XLOOKUP(tbl_Data[[#This Row],[Kundnr]],tbl_Kunder[Kundnr],tbl_Kunder[Kundnamn])</f>
        <v>Rödtand AB</v>
      </c>
      <c r="J1698" t="str">
        <f>_xlfn.XLOOKUP(tbl_Data[[#This Row],[Kundnr]],tbl_Kunder[Kundnr],tbl_Kunder[Kundkategori])</f>
        <v>Livsmedel</v>
      </c>
      <c r="K1698" t="str">
        <f>_xlfn.XLOOKUP(tbl_Data[[#This Row],[Kundnr]],tbl_Kunder[Kundnr],tbl_Kunder[Region])</f>
        <v>Väst</v>
      </c>
      <c r="L1698" t="str">
        <f>_xlfn.XLOOKUP(tbl_Data[[#This Row],[Kundnr]],tbl_Kunder[Kundnr],tbl_Kunder[Kundansvarig])</f>
        <v>Malte Svensson</v>
      </c>
    </row>
    <row r="1699" spans="1:12" x14ac:dyDescent="0.25">
      <c r="A1699" s="1">
        <v>45537</v>
      </c>
      <c r="B1699">
        <v>1003</v>
      </c>
      <c r="C1699" t="s">
        <v>21</v>
      </c>
      <c r="D1699" t="s">
        <v>7</v>
      </c>
      <c r="E1699" t="s">
        <v>12</v>
      </c>
      <c r="F1699">
        <v>7</v>
      </c>
      <c r="G1699" s="2">
        <v>7938</v>
      </c>
      <c r="H1699" s="2">
        <v>3122</v>
      </c>
      <c r="I1699" t="str">
        <f>_xlfn.XLOOKUP(tbl_Data[[#This Row],[Kundnr]],tbl_Kunder[Kundnr],tbl_Kunder[Kundnamn])</f>
        <v>Vårdia AB</v>
      </c>
      <c r="J1699" t="str">
        <f>_xlfn.XLOOKUP(tbl_Data[[#This Row],[Kundnr]],tbl_Kunder[Kundnr],tbl_Kunder[Kundkategori])</f>
        <v>Offentligt</v>
      </c>
      <c r="K1699" t="str">
        <f>_xlfn.XLOOKUP(tbl_Data[[#This Row],[Kundnr]],tbl_Kunder[Kundnr],tbl_Kunder[Region])</f>
        <v>Syd</v>
      </c>
      <c r="L1699" t="str">
        <f>_xlfn.XLOOKUP(tbl_Data[[#This Row],[Kundnr]],tbl_Kunder[Kundnr],tbl_Kunder[Kundansvarig])</f>
        <v>Clint Billton</v>
      </c>
    </row>
    <row r="1700" spans="1:12" x14ac:dyDescent="0.25">
      <c r="A1700" s="1">
        <v>45487</v>
      </c>
      <c r="B1700">
        <v>1011</v>
      </c>
      <c r="C1700" t="s">
        <v>14</v>
      </c>
      <c r="D1700" t="s">
        <v>15</v>
      </c>
      <c r="E1700" t="s">
        <v>12</v>
      </c>
      <c r="F1700">
        <v>29</v>
      </c>
      <c r="G1700" s="2">
        <v>36748.800000000003</v>
      </c>
      <c r="H1700" s="2">
        <v>15404.800000000003</v>
      </c>
      <c r="I1700" t="str">
        <f>_xlfn.XLOOKUP(tbl_Data[[#This Row],[Kundnr]],tbl_Kunder[Kundnr],tbl_Kunder[Kundnamn])</f>
        <v>Skolia AB</v>
      </c>
      <c r="J1700" t="str">
        <f>_xlfn.XLOOKUP(tbl_Data[[#This Row],[Kundnr]],tbl_Kunder[Kundnr],tbl_Kunder[Kundkategori])</f>
        <v>Offentligt</v>
      </c>
      <c r="K1700" t="str">
        <f>_xlfn.XLOOKUP(tbl_Data[[#This Row],[Kundnr]],tbl_Kunder[Kundnr],tbl_Kunder[Region])</f>
        <v>Öst</v>
      </c>
      <c r="L1700" t="str">
        <f>_xlfn.XLOOKUP(tbl_Data[[#This Row],[Kundnr]],tbl_Kunder[Kundnr],tbl_Kunder[Kundansvarig])</f>
        <v>Clint Billton</v>
      </c>
    </row>
    <row r="1701" spans="1:12" x14ac:dyDescent="0.25">
      <c r="A1701" s="1">
        <v>45041</v>
      </c>
      <c r="B1701">
        <v>1009</v>
      </c>
      <c r="C1701" t="s">
        <v>23</v>
      </c>
      <c r="D1701" t="s">
        <v>15</v>
      </c>
      <c r="E1701" t="s">
        <v>16</v>
      </c>
      <c r="F1701">
        <v>13</v>
      </c>
      <c r="G1701" s="2">
        <v>17472</v>
      </c>
      <c r="H1701" s="2">
        <v>7592</v>
      </c>
      <c r="I1701" t="str">
        <f>_xlfn.XLOOKUP(tbl_Data[[#This Row],[Kundnr]],tbl_Kunder[Kundnr],tbl_Kunder[Kundnamn])</f>
        <v>Bollberga AB</v>
      </c>
      <c r="J1701" t="str">
        <f>_xlfn.XLOOKUP(tbl_Data[[#This Row],[Kundnr]],tbl_Kunder[Kundnr],tbl_Kunder[Kundkategori])</f>
        <v>Tillverkning</v>
      </c>
      <c r="K1701" t="str">
        <f>_xlfn.XLOOKUP(tbl_Data[[#This Row],[Kundnr]],tbl_Kunder[Kundnr],tbl_Kunder[Region])</f>
        <v>Öst</v>
      </c>
      <c r="L1701" t="str">
        <f>_xlfn.XLOOKUP(tbl_Data[[#This Row],[Kundnr]],tbl_Kunder[Kundnr],tbl_Kunder[Kundansvarig])</f>
        <v>Manne Faktursson</v>
      </c>
    </row>
    <row r="1702" spans="1:12" x14ac:dyDescent="0.25">
      <c r="A1702" s="1">
        <v>44954</v>
      </c>
      <c r="B1702">
        <v>1003</v>
      </c>
      <c r="C1702" t="s">
        <v>23</v>
      </c>
      <c r="D1702" t="s">
        <v>15</v>
      </c>
      <c r="E1702" t="s">
        <v>12</v>
      </c>
      <c r="F1702">
        <v>12</v>
      </c>
      <c r="G1702" s="2">
        <v>17640</v>
      </c>
      <c r="H1702" s="2">
        <v>8520</v>
      </c>
      <c r="I1702" t="str">
        <f>_xlfn.XLOOKUP(tbl_Data[[#This Row],[Kundnr]],tbl_Kunder[Kundnr],tbl_Kunder[Kundnamn])</f>
        <v>Vårdia AB</v>
      </c>
      <c r="J1702" t="str">
        <f>_xlfn.XLOOKUP(tbl_Data[[#This Row],[Kundnr]],tbl_Kunder[Kundnr],tbl_Kunder[Kundkategori])</f>
        <v>Offentligt</v>
      </c>
      <c r="K1702" t="str">
        <f>_xlfn.XLOOKUP(tbl_Data[[#This Row],[Kundnr]],tbl_Kunder[Kundnr],tbl_Kunder[Region])</f>
        <v>Syd</v>
      </c>
      <c r="L1702" t="str">
        <f>_xlfn.XLOOKUP(tbl_Data[[#This Row],[Kundnr]],tbl_Kunder[Kundnr],tbl_Kunder[Kundansvarig])</f>
        <v>Clint Billton</v>
      </c>
    </row>
    <row r="1703" spans="1:12" x14ac:dyDescent="0.25">
      <c r="A1703" s="1">
        <v>45439</v>
      </c>
      <c r="B1703">
        <v>1008</v>
      </c>
      <c r="C1703" t="s">
        <v>14</v>
      </c>
      <c r="D1703" t="s">
        <v>15</v>
      </c>
      <c r="E1703" t="s">
        <v>17</v>
      </c>
      <c r="F1703">
        <v>23</v>
      </c>
      <c r="G1703" s="2">
        <v>29440</v>
      </c>
      <c r="H1703" s="2">
        <v>12512</v>
      </c>
      <c r="I1703" t="str">
        <f>_xlfn.XLOOKUP(tbl_Data[[#This Row],[Kundnr]],tbl_Kunder[Kundnr],tbl_Kunder[Kundnamn])</f>
        <v>Rödtand AB</v>
      </c>
      <c r="J1703" t="str">
        <f>_xlfn.XLOOKUP(tbl_Data[[#This Row],[Kundnr]],tbl_Kunder[Kundnr],tbl_Kunder[Kundkategori])</f>
        <v>Livsmedel</v>
      </c>
      <c r="K1703" t="str">
        <f>_xlfn.XLOOKUP(tbl_Data[[#This Row],[Kundnr]],tbl_Kunder[Kundnr],tbl_Kunder[Region])</f>
        <v>Väst</v>
      </c>
      <c r="L1703" t="str">
        <f>_xlfn.XLOOKUP(tbl_Data[[#This Row],[Kundnr]],tbl_Kunder[Kundnr],tbl_Kunder[Kundansvarig])</f>
        <v>Malte Svensson</v>
      </c>
    </row>
    <row r="1704" spans="1:12" x14ac:dyDescent="0.25">
      <c r="A1704" s="1">
        <v>45222</v>
      </c>
      <c r="B1704">
        <v>1008</v>
      </c>
      <c r="C1704" t="s">
        <v>19</v>
      </c>
      <c r="D1704" t="s">
        <v>7</v>
      </c>
      <c r="E1704" t="s">
        <v>17</v>
      </c>
      <c r="F1704">
        <v>13</v>
      </c>
      <c r="G1704" s="2">
        <v>15080</v>
      </c>
      <c r="H1704" s="2">
        <v>6240</v>
      </c>
      <c r="I1704" t="str">
        <f>_xlfn.XLOOKUP(tbl_Data[[#This Row],[Kundnr]],tbl_Kunder[Kundnr],tbl_Kunder[Kundnamn])</f>
        <v>Rödtand AB</v>
      </c>
      <c r="J1704" t="str">
        <f>_xlfn.XLOOKUP(tbl_Data[[#This Row],[Kundnr]],tbl_Kunder[Kundnr],tbl_Kunder[Kundkategori])</f>
        <v>Livsmedel</v>
      </c>
      <c r="K1704" t="str">
        <f>_xlfn.XLOOKUP(tbl_Data[[#This Row],[Kundnr]],tbl_Kunder[Kundnr],tbl_Kunder[Region])</f>
        <v>Väst</v>
      </c>
      <c r="L1704" t="str">
        <f>_xlfn.XLOOKUP(tbl_Data[[#This Row],[Kundnr]],tbl_Kunder[Kundnr],tbl_Kunder[Kundansvarig])</f>
        <v>Malte Svensson</v>
      </c>
    </row>
    <row r="1705" spans="1:12" x14ac:dyDescent="0.25">
      <c r="A1705" s="1">
        <v>44979</v>
      </c>
      <c r="B1705">
        <v>1007</v>
      </c>
      <c r="C1705" t="s">
        <v>21</v>
      </c>
      <c r="D1705" t="s">
        <v>7</v>
      </c>
      <c r="E1705" t="s">
        <v>16</v>
      </c>
      <c r="F1705">
        <v>1</v>
      </c>
      <c r="G1705" s="2">
        <v>918</v>
      </c>
      <c r="H1705" s="2">
        <v>230</v>
      </c>
      <c r="I1705" t="str">
        <f>_xlfn.XLOOKUP(tbl_Data[[#This Row],[Kundnr]],tbl_Kunder[Kundnr],tbl_Kunder[Kundnamn])</f>
        <v>Rellaxion AB</v>
      </c>
      <c r="J1705" t="str">
        <f>_xlfn.XLOOKUP(tbl_Data[[#This Row],[Kundnr]],tbl_Kunder[Kundnr],tbl_Kunder[Kundkategori])</f>
        <v>Tillverkning</v>
      </c>
      <c r="K1705" t="str">
        <f>_xlfn.XLOOKUP(tbl_Data[[#This Row],[Kundnr]],tbl_Kunder[Kundnr],tbl_Kunder[Region])</f>
        <v>Väst</v>
      </c>
      <c r="L1705" t="str">
        <f>_xlfn.XLOOKUP(tbl_Data[[#This Row],[Kundnr]],tbl_Kunder[Kundnr],tbl_Kunder[Kundansvarig])</f>
        <v>Manne Faktursson</v>
      </c>
    </row>
    <row r="1706" spans="1:12" x14ac:dyDescent="0.25">
      <c r="A1706" s="1">
        <v>45219</v>
      </c>
      <c r="B1706">
        <v>1009</v>
      </c>
      <c r="C1706" t="s">
        <v>6</v>
      </c>
      <c r="D1706" t="s">
        <v>7</v>
      </c>
      <c r="E1706" t="s">
        <v>16</v>
      </c>
      <c r="F1706">
        <v>24</v>
      </c>
      <c r="G1706" s="2">
        <v>28569.599999999999</v>
      </c>
      <c r="H1706" s="2">
        <v>14169.599999999999</v>
      </c>
      <c r="I1706" t="str">
        <f>_xlfn.XLOOKUP(tbl_Data[[#This Row],[Kundnr]],tbl_Kunder[Kundnr],tbl_Kunder[Kundnamn])</f>
        <v>Bollberga AB</v>
      </c>
      <c r="J1706" t="str">
        <f>_xlfn.XLOOKUP(tbl_Data[[#This Row],[Kundnr]],tbl_Kunder[Kundnr],tbl_Kunder[Kundkategori])</f>
        <v>Tillverkning</v>
      </c>
      <c r="K1706" t="str">
        <f>_xlfn.XLOOKUP(tbl_Data[[#This Row],[Kundnr]],tbl_Kunder[Kundnr],tbl_Kunder[Region])</f>
        <v>Öst</v>
      </c>
      <c r="L1706" t="str">
        <f>_xlfn.XLOOKUP(tbl_Data[[#This Row],[Kundnr]],tbl_Kunder[Kundnr],tbl_Kunder[Kundansvarig])</f>
        <v>Manne Faktursson</v>
      </c>
    </row>
    <row r="1707" spans="1:12" x14ac:dyDescent="0.25">
      <c r="A1707" s="1">
        <v>45099</v>
      </c>
      <c r="B1707">
        <v>1005</v>
      </c>
      <c r="C1707" t="s">
        <v>14</v>
      </c>
      <c r="D1707" t="s">
        <v>15</v>
      </c>
      <c r="E1707" t="s">
        <v>8</v>
      </c>
      <c r="F1707">
        <v>10</v>
      </c>
      <c r="G1707" s="2">
        <v>13184</v>
      </c>
      <c r="H1707" s="2">
        <v>5824</v>
      </c>
      <c r="I1707" t="str">
        <f>_xlfn.XLOOKUP(tbl_Data[[#This Row],[Kundnr]],tbl_Kunder[Kundnr],tbl_Kunder[Kundnamn])</f>
        <v>Prefolkia AB</v>
      </c>
      <c r="J1707" t="str">
        <f>_xlfn.XLOOKUP(tbl_Data[[#This Row],[Kundnr]],tbl_Kunder[Kundnr],tbl_Kunder[Kundkategori])</f>
        <v>IT- och telecom</v>
      </c>
      <c r="K1707" t="str">
        <f>_xlfn.XLOOKUP(tbl_Data[[#This Row],[Kundnr]],tbl_Kunder[Kundnr],tbl_Kunder[Region])</f>
        <v>Öst</v>
      </c>
      <c r="L1707" t="str">
        <f>_xlfn.XLOOKUP(tbl_Data[[#This Row],[Kundnr]],tbl_Kunder[Kundnr],tbl_Kunder[Kundansvarig])</f>
        <v>Mac Winson</v>
      </c>
    </row>
    <row r="1708" spans="1:12" x14ac:dyDescent="0.25">
      <c r="A1708" s="1">
        <v>45528</v>
      </c>
      <c r="B1708">
        <v>1005</v>
      </c>
      <c r="C1708" t="s">
        <v>10</v>
      </c>
      <c r="D1708" t="s">
        <v>7</v>
      </c>
      <c r="E1708" t="s">
        <v>8</v>
      </c>
      <c r="F1708">
        <v>2</v>
      </c>
      <c r="G1708" s="2">
        <v>1977.6000000000001</v>
      </c>
      <c r="H1708" s="2">
        <v>649.60000000000014</v>
      </c>
      <c r="I1708" t="str">
        <f>_xlfn.XLOOKUP(tbl_Data[[#This Row],[Kundnr]],tbl_Kunder[Kundnr],tbl_Kunder[Kundnamn])</f>
        <v>Prefolkia AB</v>
      </c>
      <c r="J1708" t="str">
        <f>_xlfn.XLOOKUP(tbl_Data[[#This Row],[Kundnr]],tbl_Kunder[Kundnr],tbl_Kunder[Kundkategori])</f>
        <v>IT- och telecom</v>
      </c>
      <c r="K1708" t="str">
        <f>_xlfn.XLOOKUP(tbl_Data[[#This Row],[Kundnr]],tbl_Kunder[Kundnr],tbl_Kunder[Region])</f>
        <v>Öst</v>
      </c>
      <c r="L1708" t="str">
        <f>_xlfn.XLOOKUP(tbl_Data[[#This Row],[Kundnr]],tbl_Kunder[Kundnr],tbl_Kunder[Kundansvarig])</f>
        <v>Mac Winson</v>
      </c>
    </row>
    <row r="1709" spans="1:12" x14ac:dyDescent="0.25">
      <c r="A1709" s="1">
        <v>45008</v>
      </c>
      <c r="B1709">
        <v>1003</v>
      </c>
      <c r="C1709" t="s">
        <v>21</v>
      </c>
      <c r="D1709" t="s">
        <v>7</v>
      </c>
      <c r="E1709" t="s">
        <v>12</v>
      </c>
      <c r="F1709">
        <v>10</v>
      </c>
      <c r="G1709" s="2">
        <v>11340</v>
      </c>
      <c r="H1709" s="2">
        <v>4460</v>
      </c>
      <c r="I1709" t="str">
        <f>_xlfn.XLOOKUP(tbl_Data[[#This Row],[Kundnr]],tbl_Kunder[Kundnr],tbl_Kunder[Kundnamn])</f>
        <v>Vårdia AB</v>
      </c>
      <c r="J1709" t="str">
        <f>_xlfn.XLOOKUP(tbl_Data[[#This Row],[Kundnr]],tbl_Kunder[Kundnr],tbl_Kunder[Kundkategori])</f>
        <v>Offentligt</v>
      </c>
      <c r="K1709" t="str">
        <f>_xlfn.XLOOKUP(tbl_Data[[#This Row],[Kundnr]],tbl_Kunder[Kundnr],tbl_Kunder[Region])</f>
        <v>Syd</v>
      </c>
      <c r="L1709" t="str">
        <f>_xlfn.XLOOKUP(tbl_Data[[#This Row],[Kundnr]],tbl_Kunder[Kundnr],tbl_Kunder[Kundansvarig])</f>
        <v>Clint Billton</v>
      </c>
    </row>
    <row r="1710" spans="1:12" x14ac:dyDescent="0.25">
      <c r="A1710" s="1">
        <v>45360</v>
      </c>
      <c r="B1710">
        <v>1006</v>
      </c>
      <c r="C1710" t="s">
        <v>10</v>
      </c>
      <c r="D1710" t="s">
        <v>7</v>
      </c>
      <c r="E1710" t="s">
        <v>17</v>
      </c>
      <c r="F1710">
        <v>17</v>
      </c>
      <c r="G1710" s="2">
        <v>14688</v>
      </c>
      <c r="H1710" s="2">
        <v>3400</v>
      </c>
      <c r="I1710" t="str">
        <f>_xlfn.XLOOKUP(tbl_Data[[#This Row],[Kundnr]],tbl_Kunder[Kundnr],tbl_Kunder[Kundnamn])</f>
        <v>Allcto AB</v>
      </c>
      <c r="J1710" t="str">
        <f>_xlfn.XLOOKUP(tbl_Data[[#This Row],[Kundnr]],tbl_Kunder[Kundnr],tbl_Kunder[Kundkategori])</f>
        <v>Livsmedel</v>
      </c>
      <c r="K1710" t="str">
        <f>_xlfn.XLOOKUP(tbl_Data[[#This Row],[Kundnr]],tbl_Kunder[Kundnr],tbl_Kunder[Region])</f>
        <v>Öst</v>
      </c>
      <c r="L1710" t="str">
        <f>_xlfn.XLOOKUP(tbl_Data[[#This Row],[Kundnr]],tbl_Kunder[Kundnr],tbl_Kunder[Kundansvarig])</f>
        <v>Malte Svensson</v>
      </c>
    </row>
    <row r="1711" spans="1:12" x14ac:dyDescent="0.25">
      <c r="A1711" s="1">
        <v>45330</v>
      </c>
      <c r="B1711">
        <v>1003</v>
      </c>
      <c r="C1711" t="s">
        <v>14</v>
      </c>
      <c r="D1711" t="s">
        <v>15</v>
      </c>
      <c r="E1711" t="s">
        <v>12</v>
      </c>
      <c r="F1711">
        <v>18</v>
      </c>
      <c r="G1711" s="2">
        <v>24192</v>
      </c>
      <c r="H1711" s="2">
        <v>10944</v>
      </c>
      <c r="I1711" t="str">
        <f>_xlfn.XLOOKUP(tbl_Data[[#This Row],[Kundnr]],tbl_Kunder[Kundnr],tbl_Kunder[Kundnamn])</f>
        <v>Vårdia AB</v>
      </c>
      <c r="J1711" t="str">
        <f>_xlfn.XLOOKUP(tbl_Data[[#This Row],[Kundnr]],tbl_Kunder[Kundnr],tbl_Kunder[Kundkategori])</f>
        <v>Offentligt</v>
      </c>
      <c r="K1711" t="str">
        <f>_xlfn.XLOOKUP(tbl_Data[[#This Row],[Kundnr]],tbl_Kunder[Kundnr],tbl_Kunder[Region])</f>
        <v>Syd</v>
      </c>
      <c r="L1711" t="str">
        <f>_xlfn.XLOOKUP(tbl_Data[[#This Row],[Kundnr]],tbl_Kunder[Kundnr],tbl_Kunder[Kundansvarig])</f>
        <v>Clint Billton</v>
      </c>
    </row>
    <row r="1712" spans="1:12" x14ac:dyDescent="0.25">
      <c r="A1712" s="1">
        <v>45356</v>
      </c>
      <c r="B1712">
        <v>1008</v>
      </c>
      <c r="C1712" t="s">
        <v>10</v>
      </c>
      <c r="D1712" t="s">
        <v>7</v>
      </c>
      <c r="E1712" t="s">
        <v>17</v>
      </c>
      <c r="F1712">
        <v>11</v>
      </c>
      <c r="G1712" s="2">
        <v>10560</v>
      </c>
      <c r="H1712" s="2">
        <v>3256</v>
      </c>
      <c r="I1712" t="str">
        <f>_xlfn.XLOOKUP(tbl_Data[[#This Row],[Kundnr]],tbl_Kunder[Kundnr],tbl_Kunder[Kundnamn])</f>
        <v>Rödtand AB</v>
      </c>
      <c r="J1712" t="str">
        <f>_xlfn.XLOOKUP(tbl_Data[[#This Row],[Kundnr]],tbl_Kunder[Kundnr],tbl_Kunder[Kundkategori])</f>
        <v>Livsmedel</v>
      </c>
      <c r="K1712" t="str">
        <f>_xlfn.XLOOKUP(tbl_Data[[#This Row],[Kundnr]],tbl_Kunder[Kundnr],tbl_Kunder[Region])</f>
        <v>Väst</v>
      </c>
      <c r="L1712" t="str">
        <f>_xlfn.XLOOKUP(tbl_Data[[#This Row],[Kundnr]],tbl_Kunder[Kundnr],tbl_Kunder[Kundansvarig])</f>
        <v>Malte Svensson</v>
      </c>
    </row>
    <row r="1713" spans="1:12" x14ac:dyDescent="0.25">
      <c r="A1713" s="1">
        <v>45336</v>
      </c>
      <c r="B1713">
        <v>1002</v>
      </c>
      <c r="C1713" t="s">
        <v>10</v>
      </c>
      <c r="D1713" t="s">
        <v>7</v>
      </c>
      <c r="E1713" t="s">
        <v>8</v>
      </c>
      <c r="F1713">
        <v>10</v>
      </c>
      <c r="G1713" s="2">
        <v>9120</v>
      </c>
      <c r="H1713" s="2">
        <v>2480</v>
      </c>
      <c r="I1713" t="str">
        <f>_xlfn.XLOOKUP(tbl_Data[[#This Row],[Kundnr]],tbl_Kunder[Kundnr],tbl_Kunder[Kundnamn])</f>
        <v>Brellboxy AB</v>
      </c>
      <c r="J1713" t="str">
        <f>_xlfn.XLOOKUP(tbl_Data[[#This Row],[Kundnr]],tbl_Kunder[Kundnr],tbl_Kunder[Kundkategori])</f>
        <v>IT- och telecom</v>
      </c>
      <c r="K1713" t="str">
        <f>_xlfn.XLOOKUP(tbl_Data[[#This Row],[Kundnr]],tbl_Kunder[Kundnr],tbl_Kunder[Region])</f>
        <v>Syd</v>
      </c>
      <c r="L1713" t="str">
        <f>_xlfn.XLOOKUP(tbl_Data[[#This Row],[Kundnr]],tbl_Kunder[Kundnr],tbl_Kunder[Kundansvarig])</f>
        <v>Mac Winson</v>
      </c>
    </row>
    <row r="1714" spans="1:12" x14ac:dyDescent="0.25">
      <c r="A1714" s="1">
        <v>45142</v>
      </c>
      <c r="B1714">
        <v>1001</v>
      </c>
      <c r="C1714" t="s">
        <v>10</v>
      </c>
      <c r="D1714" t="s">
        <v>7</v>
      </c>
      <c r="E1714" t="s">
        <v>8</v>
      </c>
      <c r="F1714">
        <v>16</v>
      </c>
      <c r="G1714" s="2">
        <v>16281.6</v>
      </c>
      <c r="H1714" s="2">
        <v>5657.6</v>
      </c>
      <c r="I1714" t="str">
        <f>_xlfn.XLOOKUP(tbl_Data[[#This Row],[Kundnr]],tbl_Kunder[Kundnr],tbl_Kunder[Kundnamn])</f>
        <v>Telefonera Mera AB</v>
      </c>
      <c r="J1714" t="str">
        <f>_xlfn.XLOOKUP(tbl_Data[[#This Row],[Kundnr]],tbl_Kunder[Kundnr],tbl_Kunder[Kundkategori])</f>
        <v>IT- och telecom</v>
      </c>
      <c r="K1714" t="str">
        <f>_xlfn.XLOOKUP(tbl_Data[[#This Row],[Kundnr]],tbl_Kunder[Kundnr],tbl_Kunder[Region])</f>
        <v>Väst</v>
      </c>
      <c r="L1714" t="str">
        <f>_xlfn.XLOOKUP(tbl_Data[[#This Row],[Kundnr]],tbl_Kunder[Kundnr],tbl_Kunder[Kundansvarig])</f>
        <v>Mac Winson</v>
      </c>
    </row>
    <row r="1715" spans="1:12" x14ac:dyDescent="0.25">
      <c r="A1715" s="1">
        <v>45643</v>
      </c>
      <c r="B1715">
        <v>1002</v>
      </c>
      <c r="C1715" t="s">
        <v>14</v>
      </c>
      <c r="D1715" t="s">
        <v>15</v>
      </c>
      <c r="E1715" t="s">
        <v>8</v>
      </c>
      <c r="F1715">
        <v>13</v>
      </c>
      <c r="G1715" s="2">
        <v>15808</v>
      </c>
      <c r="H1715" s="2">
        <v>6240</v>
      </c>
      <c r="I1715" t="str">
        <f>_xlfn.XLOOKUP(tbl_Data[[#This Row],[Kundnr]],tbl_Kunder[Kundnr],tbl_Kunder[Kundnamn])</f>
        <v>Brellboxy AB</v>
      </c>
      <c r="J1715" t="str">
        <f>_xlfn.XLOOKUP(tbl_Data[[#This Row],[Kundnr]],tbl_Kunder[Kundnr],tbl_Kunder[Kundkategori])</f>
        <v>IT- och telecom</v>
      </c>
      <c r="K1715" t="str">
        <f>_xlfn.XLOOKUP(tbl_Data[[#This Row],[Kundnr]],tbl_Kunder[Kundnr],tbl_Kunder[Region])</f>
        <v>Syd</v>
      </c>
      <c r="L1715" t="str">
        <f>_xlfn.XLOOKUP(tbl_Data[[#This Row],[Kundnr]],tbl_Kunder[Kundnr],tbl_Kunder[Kundansvarig])</f>
        <v>Mac Winson</v>
      </c>
    </row>
    <row r="1716" spans="1:12" x14ac:dyDescent="0.25">
      <c r="A1716" s="1">
        <v>45243</v>
      </c>
      <c r="B1716">
        <v>1006</v>
      </c>
      <c r="C1716" t="s">
        <v>20</v>
      </c>
      <c r="D1716" t="s">
        <v>15</v>
      </c>
      <c r="E1716" t="s">
        <v>17</v>
      </c>
      <c r="F1716">
        <v>19</v>
      </c>
      <c r="G1716" s="2">
        <v>26676</v>
      </c>
      <c r="H1716" s="2">
        <v>10564</v>
      </c>
      <c r="I1716" t="str">
        <f>_xlfn.XLOOKUP(tbl_Data[[#This Row],[Kundnr]],tbl_Kunder[Kundnr],tbl_Kunder[Kundnamn])</f>
        <v>Allcto AB</v>
      </c>
      <c r="J1716" t="str">
        <f>_xlfn.XLOOKUP(tbl_Data[[#This Row],[Kundnr]],tbl_Kunder[Kundnr],tbl_Kunder[Kundkategori])</f>
        <v>Livsmedel</v>
      </c>
      <c r="K1716" t="str">
        <f>_xlfn.XLOOKUP(tbl_Data[[#This Row],[Kundnr]],tbl_Kunder[Kundnr],tbl_Kunder[Region])</f>
        <v>Öst</v>
      </c>
      <c r="L1716" t="str">
        <f>_xlfn.XLOOKUP(tbl_Data[[#This Row],[Kundnr]],tbl_Kunder[Kundnr],tbl_Kunder[Kundansvarig])</f>
        <v>Malte Svensson</v>
      </c>
    </row>
    <row r="1717" spans="1:12" x14ac:dyDescent="0.25">
      <c r="A1717" s="1">
        <v>45093</v>
      </c>
      <c r="B1717">
        <v>1007</v>
      </c>
      <c r="C1717" t="s">
        <v>6</v>
      </c>
      <c r="D1717" t="s">
        <v>7</v>
      </c>
      <c r="E1717" t="s">
        <v>16</v>
      </c>
      <c r="F1717">
        <v>15</v>
      </c>
      <c r="G1717" s="2">
        <v>15810</v>
      </c>
      <c r="H1717" s="2">
        <v>6810</v>
      </c>
      <c r="I1717" t="str">
        <f>_xlfn.XLOOKUP(tbl_Data[[#This Row],[Kundnr]],tbl_Kunder[Kundnr],tbl_Kunder[Kundnamn])</f>
        <v>Rellaxion AB</v>
      </c>
      <c r="J1717" t="str">
        <f>_xlfn.XLOOKUP(tbl_Data[[#This Row],[Kundnr]],tbl_Kunder[Kundnr],tbl_Kunder[Kundkategori])</f>
        <v>Tillverkning</v>
      </c>
      <c r="K1717" t="str">
        <f>_xlfn.XLOOKUP(tbl_Data[[#This Row],[Kundnr]],tbl_Kunder[Kundnr],tbl_Kunder[Region])</f>
        <v>Väst</v>
      </c>
      <c r="L1717" t="str">
        <f>_xlfn.XLOOKUP(tbl_Data[[#This Row],[Kundnr]],tbl_Kunder[Kundnr],tbl_Kunder[Kundansvarig])</f>
        <v>Manne Faktursson</v>
      </c>
    </row>
    <row r="1718" spans="1:12" x14ac:dyDescent="0.25">
      <c r="A1718" s="1">
        <v>44989</v>
      </c>
      <c r="B1718">
        <v>1008</v>
      </c>
      <c r="C1718" t="s">
        <v>21</v>
      </c>
      <c r="D1718" t="s">
        <v>7</v>
      </c>
      <c r="E1718" t="s">
        <v>17</v>
      </c>
      <c r="F1718">
        <v>12</v>
      </c>
      <c r="G1718" s="2">
        <v>12960</v>
      </c>
      <c r="H1718" s="2">
        <v>4704</v>
      </c>
      <c r="I1718" t="str">
        <f>_xlfn.XLOOKUP(tbl_Data[[#This Row],[Kundnr]],tbl_Kunder[Kundnr],tbl_Kunder[Kundnamn])</f>
        <v>Rödtand AB</v>
      </c>
      <c r="J1718" t="str">
        <f>_xlfn.XLOOKUP(tbl_Data[[#This Row],[Kundnr]],tbl_Kunder[Kundnr],tbl_Kunder[Kundkategori])</f>
        <v>Livsmedel</v>
      </c>
      <c r="K1718" t="str">
        <f>_xlfn.XLOOKUP(tbl_Data[[#This Row],[Kundnr]],tbl_Kunder[Kundnr],tbl_Kunder[Region])</f>
        <v>Väst</v>
      </c>
      <c r="L1718" t="str">
        <f>_xlfn.XLOOKUP(tbl_Data[[#This Row],[Kundnr]],tbl_Kunder[Kundnr],tbl_Kunder[Kundansvarig])</f>
        <v>Malte Svensson</v>
      </c>
    </row>
    <row r="1719" spans="1:12" x14ac:dyDescent="0.25">
      <c r="A1719" s="1">
        <v>45525</v>
      </c>
      <c r="B1719">
        <v>1004</v>
      </c>
      <c r="C1719" t="s">
        <v>10</v>
      </c>
      <c r="D1719" t="s">
        <v>7</v>
      </c>
      <c r="E1719" t="s">
        <v>16</v>
      </c>
      <c r="F1719">
        <v>20</v>
      </c>
      <c r="G1719" s="2">
        <v>21120</v>
      </c>
      <c r="H1719" s="2">
        <v>7840</v>
      </c>
      <c r="I1719" t="str">
        <f>_xlfn.XLOOKUP(tbl_Data[[#This Row],[Kundnr]],tbl_Kunder[Kundnr],tbl_Kunder[Kundnamn])</f>
        <v>Mellerix AB</v>
      </c>
      <c r="J1719" t="str">
        <f>_xlfn.XLOOKUP(tbl_Data[[#This Row],[Kundnr]],tbl_Kunder[Kundnr],tbl_Kunder[Kundkategori])</f>
        <v>Tillverkning</v>
      </c>
      <c r="K1719" t="str">
        <f>_xlfn.XLOOKUP(tbl_Data[[#This Row],[Kundnr]],tbl_Kunder[Kundnr],tbl_Kunder[Region])</f>
        <v>Syd</v>
      </c>
      <c r="L1719" t="str">
        <f>_xlfn.XLOOKUP(tbl_Data[[#This Row],[Kundnr]],tbl_Kunder[Kundnr],tbl_Kunder[Kundansvarig])</f>
        <v>Manne Faktursson</v>
      </c>
    </row>
    <row r="1720" spans="1:12" x14ac:dyDescent="0.25">
      <c r="A1720" s="1">
        <v>45316</v>
      </c>
      <c r="B1720">
        <v>1002</v>
      </c>
      <c r="C1720" t="s">
        <v>6</v>
      </c>
      <c r="D1720" t="s">
        <v>7</v>
      </c>
      <c r="E1720" t="s">
        <v>8</v>
      </c>
      <c r="F1720">
        <v>10</v>
      </c>
      <c r="G1720" s="2">
        <v>11780</v>
      </c>
      <c r="H1720" s="2">
        <v>5780</v>
      </c>
      <c r="I1720" t="str">
        <f>_xlfn.XLOOKUP(tbl_Data[[#This Row],[Kundnr]],tbl_Kunder[Kundnr],tbl_Kunder[Kundnamn])</f>
        <v>Brellboxy AB</v>
      </c>
      <c r="J1720" t="str">
        <f>_xlfn.XLOOKUP(tbl_Data[[#This Row],[Kundnr]],tbl_Kunder[Kundnr],tbl_Kunder[Kundkategori])</f>
        <v>IT- och telecom</v>
      </c>
      <c r="K1720" t="str">
        <f>_xlfn.XLOOKUP(tbl_Data[[#This Row],[Kundnr]],tbl_Kunder[Kundnr],tbl_Kunder[Region])</f>
        <v>Syd</v>
      </c>
      <c r="L1720" t="str">
        <f>_xlfn.XLOOKUP(tbl_Data[[#This Row],[Kundnr]],tbl_Kunder[Kundnr],tbl_Kunder[Kundansvarig])</f>
        <v>Mac Winson</v>
      </c>
    </row>
    <row r="1721" spans="1:12" x14ac:dyDescent="0.25">
      <c r="A1721" s="1">
        <v>45068</v>
      </c>
      <c r="B1721">
        <v>1001</v>
      </c>
      <c r="C1721" t="s">
        <v>6</v>
      </c>
      <c r="D1721" t="s">
        <v>7</v>
      </c>
      <c r="E1721" t="s">
        <v>8</v>
      </c>
      <c r="F1721">
        <v>18</v>
      </c>
      <c r="G1721" s="2">
        <v>23659.200000000001</v>
      </c>
      <c r="H1721" s="2">
        <v>12859.2</v>
      </c>
      <c r="I1721" t="str">
        <f>_xlfn.XLOOKUP(tbl_Data[[#This Row],[Kundnr]],tbl_Kunder[Kundnr],tbl_Kunder[Kundnamn])</f>
        <v>Telefonera Mera AB</v>
      </c>
      <c r="J1721" t="str">
        <f>_xlfn.XLOOKUP(tbl_Data[[#This Row],[Kundnr]],tbl_Kunder[Kundnr],tbl_Kunder[Kundkategori])</f>
        <v>IT- och telecom</v>
      </c>
      <c r="K1721" t="str">
        <f>_xlfn.XLOOKUP(tbl_Data[[#This Row],[Kundnr]],tbl_Kunder[Kundnr],tbl_Kunder[Region])</f>
        <v>Väst</v>
      </c>
      <c r="L1721" t="str">
        <f>_xlfn.XLOOKUP(tbl_Data[[#This Row],[Kundnr]],tbl_Kunder[Kundnr],tbl_Kunder[Kundansvarig])</f>
        <v>Mac Winson</v>
      </c>
    </row>
    <row r="1722" spans="1:12" x14ac:dyDescent="0.25">
      <c r="A1722" s="1">
        <v>44967</v>
      </c>
      <c r="B1722">
        <v>1003</v>
      </c>
      <c r="C1722" t="s">
        <v>23</v>
      </c>
      <c r="D1722" t="s">
        <v>15</v>
      </c>
      <c r="E1722" t="s">
        <v>12</v>
      </c>
      <c r="F1722">
        <v>16</v>
      </c>
      <c r="G1722" s="2">
        <v>23520</v>
      </c>
      <c r="H1722" s="2">
        <v>11360</v>
      </c>
      <c r="I1722" t="str">
        <f>_xlfn.XLOOKUP(tbl_Data[[#This Row],[Kundnr]],tbl_Kunder[Kundnr],tbl_Kunder[Kundnamn])</f>
        <v>Vårdia AB</v>
      </c>
      <c r="J1722" t="str">
        <f>_xlfn.XLOOKUP(tbl_Data[[#This Row],[Kundnr]],tbl_Kunder[Kundnr],tbl_Kunder[Kundkategori])</f>
        <v>Offentligt</v>
      </c>
      <c r="K1722" t="str">
        <f>_xlfn.XLOOKUP(tbl_Data[[#This Row],[Kundnr]],tbl_Kunder[Kundnr],tbl_Kunder[Region])</f>
        <v>Syd</v>
      </c>
      <c r="L1722" t="str">
        <f>_xlfn.XLOOKUP(tbl_Data[[#This Row],[Kundnr]],tbl_Kunder[Kundnr],tbl_Kunder[Kundansvarig])</f>
        <v>Clint Billton</v>
      </c>
    </row>
    <row r="1723" spans="1:12" x14ac:dyDescent="0.25">
      <c r="A1723" s="1">
        <v>45634</v>
      </c>
      <c r="B1723">
        <v>1001</v>
      </c>
      <c r="C1723" t="s">
        <v>21</v>
      </c>
      <c r="D1723" t="s">
        <v>7</v>
      </c>
      <c r="E1723" t="s">
        <v>8</v>
      </c>
      <c r="F1723">
        <v>14</v>
      </c>
      <c r="G1723" s="2">
        <v>16027.199999999999</v>
      </c>
      <c r="H1723" s="2">
        <v>6395.1999999999989</v>
      </c>
      <c r="I1723" t="str">
        <f>_xlfn.XLOOKUP(tbl_Data[[#This Row],[Kundnr]],tbl_Kunder[Kundnr],tbl_Kunder[Kundnamn])</f>
        <v>Telefonera Mera AB</v>
      </c>
      <c r="J1723" t="str">
        <f>_xlfn.XLOOKUP(tbl_Data[[#This Row],[Kundnr]],tbl_Kunder[Kundnr],tbl_Kunder[Kundkategori])</f>
        <v>IT- och telecom</v>
      </c>
      <c r="K1723" t="str">
        <f>_xlfn.XLOOKUP(tbl_Data[[#This Row],[Kundnr]],tbl_Kunder[Kundnr],tbl_Kunder[Region])</f>
        <v>Väst</v>
      </c>
      <c r="L1723" t="str">
        <f>_xlfn.XLOOKUP(tbl_Data[[#This Row],[Kundnr]],tbl_Kunder[Kundnr],tbl_Kunder[Kundansvarig])</f>
        <v>Mac Winson</v>
      </c>
    </row>
    <row r="1724" spans="1:12" x14ac:dyDescent="0.25">
      <c r="A1724" s="1">
        <v>45004</v>
      </c>
      <c r="B1724">
        <v>1003</v>
      </c>
      <c r="C1724" t="s">
        <v>6</v>
      </c>
      <c r="D1724" t="s">
        <v>7</v>
      </c>
      <c r="E1724" t="s">
        <v>12</v>
      </c>
      <c r="F1724">
        <v>5</v>
      </c>
      <c r="G1724" s="2">
        <v>6510</v>
      </c>
      <c r="H1724" s="2">
        <v>3510</v>
      </c>
      <c r="I1724" t="str">
        <f>_xlfn.XLOOKUP(tbl_Data[[#This Row],[Kundnr]],tbl_Kunder[Kundnr],tbl_Kunder[Kundnamn])</f>
        <v>Vårdia AB</v>
      </c>
      <c r="J1724" t="str">
        <f>_xlfn.XLOOKUP(tbl_Data[[#This Row],[Kundnr]],tbl_Kunder[Kundnr],tbl_Kunder[Kundkategori])</f>
        <v>Offentligt</v>
      </c>
      <c r="K1724" t="str">
        <f>_xlfn.XLOOKUP(tbl_Data[[#This Row],[Kundnr]],tbl_Kunder[Kundnr],tbl_Kunder[Region])</f>
        <v>Syd</v>
      </c>
      <c r="L1724" t="str">
        <f>_xlfn.XLOOKUP(tbl_Data[[#This Row],[Kundnr]],tbl_Kunder[Kundnr],tbl_Kunder[Kundansvarig])</f>
        <v>Clint Billton</v>
      </c>
    </row>
    <row r="1725" spans="1:12" x14ac:dyDescent="0.25">
      <c r="A1725" s="1">
        <v>45132</v>
      </c>
      <c r="B1725">
        <v>1003</v>
      </c>
      <c r="C1725" t="s">
        <v>23</v>
      </c>
      <c r="D1725" t="s">
        <v>15</v>
      </c>
      <c r="E1725" t="s">
        <v>12</v>
      </c>
      <c r="F1725">
        <v>10</v>
      </c>
      <c r="G1725" s="2">
        <v>14700</v>
      </c>
      <c r="H1725" s="2">
        <v>7100</v>
      </c>
      <c r="I1725" t="str">
        <f>_xlfn.XLOOKUP(tbl_Data[[#This Row],[Kundnr]],tbl_Kunder[Kundnr],tbl_Kunder[Kundnamn])</f>
        <v>Vårdia AB</v>
      </c>
      <c r="J1725" t="str">
        <f>_xlfn.XLOOKUP(tbl_Data[[#This Row],[Kundnr]],tbl_Kunder[Kundnr],tbl_Kunder[Kundkategori])</f>
        <v>Offentligt</v>
      </c>
      <c r="K1725" t="str">
        <f>_xlfn.XLOOKUP(tbl_Data[[#This Row],[Kundnr]],tbl_Kunder[Kundnr],tbl_Kunder[Region])</f>
        <v>Syd</v>
      </c>
      <c r="L1725" t="str">
        <f>_xlfn.XLOOKUP(tbl_Data[[#This Row],[Kundnr]],tbl_Kunder[Kundnr],tbl_Kunder[Kundansvarig])</f>
        <v>Clint Billton</v>
      </c>
    </row>
    <row r="1726" spans="1:12" x14ac:dyDescent="0.25">
      <c r="A1726" s="1">
        <v>45485</v>
      </c>
      <c r="B1726">
        <v>1005</v>
      </c>
      <c r="C1726" t="s">
        <v>20</v>
      </c>
      <c r="D1726" t="s">
        <v>15</v>
      </c>
      <c r="E1726" t="s">
        <v>8</v>
      </c>
      <c r="F1726">
        <v>5</v>
      </c>
      <c r="G1726" s="2">
        <v>8034</v>
      </c>
      <c r="H1726" s="2">
        <v>3794</v>
      </c>
      <c r="I1726" t="str">
        <f>_xlfn.XLOOKUP(tbl_Data[[#This Row],[Kundnr]],tbl_Kunder[Kundnr],tbl_Kunder[Kundnamn])</f>
        <v>Prefolkia AB</v>
      </c>
      <c r="J1726" t="str">
        <f>_xlfn.XLOOKUP(tbl_Data[[#This Row],[Kundnr]],tbl_Kunder[Kundnr],tbl_Kunder[Kundkategori])</f>
        <v>IT- och telecom</v>
      </c>
      <c r="K1726" t="str">
        <f>_xlfn.XLOOKUP(tbl_Data[[#This Row],[Kundnr]],tbl_Kunder[Kundnr],tbl_Kunder[Region])</f>
        <v>Öst</v>
      </c>
      <c r="L1726" t="str">
        <f>_xlfn.XLOOKUP(tbl_Data[[#This Row],[Kundnr]],tbl_Kunder[Kundnr],tbl_Kunder[Kundansvarig])</f>
        <v>Mac Winson</v>
      </c>
    </row>
    <row r="1727" spans="1:12" x14ac:dyDescent="0.25">
      <c r="A1727" s="1">
        <v>45029</v>
      </c>
      <c r="B1727">
        <v>1009</v>
      </c>
      <c r="C1727" t="s">
        <v>14</v>
      </c>
      <c r="D1727" t="s">
        <v>15</v>
      </c>
      <c r="E1727" t="s">
        <v>16</v>
      </c>
      <c r="F1727">
        <v>17</v>
      </c>
      <c r="G1727" s="2">
        <v>20889.599999999999</v>
      </c>
      <c r="H1727" s="2">
        <v>8377.5999999999985</v>
      </c>
      <c r="I1727" t="str">
        <f>_xlfn.XLOOKUP(tbl_Data[[#This Row],[Kundnr]],tbl_Kunder[Kundnr],tbl_Kunder[Kundnamn])</f>
        <v>Bollberga AB</v>
      </c>
      <c r="J1727" t="str">
        <f>_xlfn.XLOOKUP(tbl_Data[[#This Row],[Kundnr]],tbl_Kunder[Kundnr],tbl_Kunder[Kundkategori])</f>
        <v>Tillverkning</v>
      </c>
      <c r="K1727" t="str">
        <f>_xlfn.XLOOKUP(tbl_Data[[#This Row],[Kundnr]],tbl_Kunder[Kundnr],tbl_Kunder[Region])</f>
        <v>Öst</v>
      </c>
      <c r="L1727" t="str">
        <f>_xlfn.XLOOKUP(tbl_Data[[#This Row],[Kundnr]],tbl_Kunder[Kundnr],tbl_Kunder[Kundansvarig])</f>
        <v>Manne Faktursson</v>
      </c>
    </row>
    <row r="1728" spans="1:12" x14ac:dyDescent="0.25">
      <c r="A1728" s="1">
        <v>44971</v>
      </c>
      <c r="B1728">
        <v>1003</v>
      </c>
      <c r="C1728" t="s">
        <v>19</v>
      </c>
      <c r="D1728" t="s">
        <v>7</v>
      </c>
      <c r="E1728" t="s">
        <v>12</v>
      </c>
      <c r="F1728">
        <v>28</v>
      </c>
      <c r="G1728" s="2">
        <v>34104</v>
      </c>
      <c r="H1728" s="2">
        <v>15064</v>
      </c>
      <c r="I1728" t="str">
        <f>_xlfn.XLOOKUP(tbl_Data[[#This Row],[Kundnr]],tbl_Kunder[Kundnr],tbl_Kunder[Kundnamn])</f>
        <v>Vårdia AB</v>
      </c>
      <c r="J1728" t="str">
        <f>_xlfn.XLOOKUP(tbl_Data[[#This Row],[Kundnr]],tbl_Kunder[Kundnr],tbl_Kunder[Kundkategori])</f>
        <v>Offentligt</v>
      </c>
      <c r="K1728" t="str">
        <f>_xlfn.XLOOKUP(tbl_Data[[#This Row],[Kundnr]],tbl_Kunder[Kundnr],tbl_Kunder[Region])</f>
        <v>Syd</v>
      </c>
      <c r="L1728" t="str">
        <f>_xlfn.XLOOKUP(tbl_Data[[#This Row],[Kundnr]],tbl_Kunder[Kundnr],tbl_Kunder[Kundansvarig])</f>
        <v>Clint Billton</v>
      </c>
    </row>
    <row r="1729" spans="1:12" x14ac:dyDescent="0.25">
      <c r="A1729" s="1">
        <v>45463</v>
      </c>
      <c r="B1729">
        <v>1001</v>
      </c>
      <c r="C1729" t="s">
        <v>14</v>
      </c>
      <c r="D1729" t="s">
        <v>15</v>
      </c>
      <c r="E1729" t="s">
        <v>8</v>
      </c>
      <c r="F1729">
        <v>30</v>
      </c>
      <c r="G1729" s="2">
        <v>40704.000000000007</v>
      </c>
      <c r="H1729" s="2">
        <v>18624.000000000007</v>
      </c>
      <c r="I1729" t="str">
        <f>_xlfn.XLOOKUP(tbl_Data[[#This Row],[Kundnr]],tbl_Kunder[Kundnr],tbl_Kunder[Kundnamn])</f>
        <v>Telefonera Mera AB</v>
      </c>
      <c r="J1729" t="str">
        <f>_xlfn.XLOOKUP(tbl_Data[[#This Row],[Kundnr]],tbl_Kunder[Kundnr],tbl_Kunder[Kundkategori])</f>
        <v>IT- och telecom</v>
      </c>
      <c r="K1729" t="str">
        <f>_xlfn.XLOOKUP(tbl_Data[[#This Row],[Kundnr]],tbl_Kunder[Kundnr],tbl_Kunder[Region])</f>
        <v>Väst</v>
      </c>
      <c r="L1729" t="str">
        <f>_xlfn.XLOOKUP(tbl_Data[[#This Row],[Kundnr]],tbl_Kunder[Kundnr],tbl_Kunder[Kundansvarig])</f>
        <v>Mac Winson</v>
      </c>
    </row>
    <row r="1730" spans="1:12" x14ac:dyDescent="0.25">
      <c r="A1730" s="1">
        <v>45414</v>
      </c>
      <c r="B1730">
        <v>1001</v>
      </c>
      <c r="C1730" t="s">
        <v>23</v>
      </c>
      <c r="D1730" t="s">
        <v>15</v>
      </c>
      <c r="E1730" t="s">
        <v>8</v>
      </c>
      <c r="F1730">
        <v>13</v>
      </c>
      <c r="G1730" s="2">
        <v>19292</v>
      </c>
      <c r="H1730" s="2">
        <v>9412</v>
      </c>
      <c r="I1730" t="str">
        <f>_xlfn.XLOOKUP(tbl_Data[[#This Row],[Kundnr]],tbl_Kunder[Kundnr],tbl_Kunder[Kundnamn])</f>
        <v>Telefonera Mera AB</v>
      </c>
      <c r="J1730" t="str">
        <f>_xlfn.XLOOKUP(tbl_Data[[#This Row],[Kundnr]],tbl_Kunder[Kundnr],tbl_Kunder[Kundkategori])</f>
        <v>IT- och telecom</v>
      </c>
      <c r="K1730" t="str">
        <f>_xlfn.XLOOKUP(tbl_Data[[#This Row],[Kundnr]],tbl_Kunder[Kundnr],tbl_Kunder[Region])</f>
        <v>Väst</v>
      </c>
      <c r="L1730" t="str">
        <f>_xlfn.XLOOKUP(tbl_Data[[#This Row],[Kundnr]],tbl_Kunder[Kundnr],tbl_Kunder[Kundansvarig])</f>
        <v>Mac Winson</v>
      </c>
    </row>
    <row r="1731" spans="1:12" x14ac:dyDescent="0.25">
      <c r="A1731" s="1">
        <v>45311</v>
      </c>
      <c r="B1731">
        <v>1004</v>
      </c>
      <c r="C1731" t="s">
        <v>14</v>
      </c>
      <c r="D1731" t="s">
        <v>15</v>
      </c>
      <c r="E1731" t="s">
        <v>16</v>
      </c>
      <c r="F1731">
        <v>23</v>
      </c>
      <c r="G1731" s="2">
        <v>32384</v>
      </c>
      <c r="H1731" s="2">
        <v>15456</v>
      </c>
      <c r="I1731" t="str">
        <f>_xlfn.XLOOKUP(tbl_Data[[#This Row],[Kundnr]],tbl_Kunder[Kundnr],tbl_Kunder[Kundnamn])</f>
        <v>Mellerix AB</v>
      </c>
      <c r="J1731" t="str">
        <f>_xlfn.XLOOKUP(tbl_Data[[#This Row],[Kundnr]],tbl_Kunder[Kundnr],tbl_Kunder[Kundkategori])</f>
        <v>Tillverkning</v>
      </c>
      <c r="K1731" t="str">
        <f>_xlfn.XLOOKUP(tbl_Data[[#This Row],[Kundnr]],tbl_Kunder[Kundnr],tbl_Kunder[Region])</f>
        <v>Syd</v>
      </c>
      <c r="L1731" t="str">
        <f>_xlfn.XLOOKUP(tbl_Data[[#This Row],[Kundnr]],tbl_Kunder[Kundnr],tbl_Kunder[Kundansvarig])</f>
        <v>Manne Faktursson</v>
      </c>
    </row>
    <row r="1732" spans="1:12" x14ac:dyDescent="0.25">
      <c r="A1732" s="1">
        <v>45162</v>
      </c>
      <c r="B1732">
        <v>1001</v>
      </c>
      <c r="C1732" t="s">
        <v>20</v>
      </c>
      <c r="D1732" t="s">
        <v>15</v>
      </c>
      <c r="E1732" t="s">
        <v>8</v>
      </c>
      <c r="F1732">
        <v>10</v>
      </c>
      <c r="G1732" s="2">
        <v>16536</v>
      </c>
      <c r="H1732" s="2">
        <v>8056</v>
      </c>
      <c r="I1732" t="str">
        <f>_xlfn.XLOOKUP(tbl_Data[[#This Row],[Kundnr]],tbl_Kunder[Kundnr],tbl_Kunder[Kundnamn])</f>
        <v>Telefonera Mera AB</v>
      </c>
      <c r="J1732" t="str">
        <f>_xlfn.XLOOKUP(tbl_Data[[#This Row],[Kundnr]],tbl_Kunder[Kundnr],tbl_Kunder[Kundkategori])</f>
        <v>IT- och telecom</v>
      </c>
      <c r="K1732" t="str">
        <f>_xlfn.XLOOKUP(tbl_Data[[#This Row],[Kundnr]],tbl_Kunder[Kundnr],tbl_Kunder[Region])</f>
        <v>Väst</v>
      </c>
      <c r="L1732" t="str">
        <f>_xlfn.XLOOKUP(tbl_Data[[#This Row],[Kundnr]],tbl_Kunder[Kundnr],tbl_Kunder[Kundansvarig])</f>
        <v>Mac Winson</v>
      </c>
    </row>
    <row r="1733" spans="1:12" x14ac:dyDescent="0.25">
      <c r="A1733" s="1">
        <v>44938</v>
      </c>
      <c r="B1733">
        <v>1001</v>
      </c>
      <c r="C1733" t="s">
        <v>10</v>
      </c>
      <c r="D1733" t="s">
        <v>7</v>
      </c>
      <c r="E1733" t="s">
        <v>8</v>
      </c>
      <c r="F1733">
        <v>18</v>
      </c>
      <c r="G1733" s="2">
        <v>18316.8</v>
      </c>
      <c r="H1733" s="2">
        <v>6364.7999999999993</v>
      </c>
      <c r="I1733" t="str">
        <f>_xlfn.XLOOKUP(tbl_Data[[#This Row],[Kundnr]],tbl_Kunder[Kundnr],tbl_Kunder[Kundnamn])</f>
        <v>Telefonera Mera AB</v>
      </c>
      <c r="J1733" t="str">
        <f>_xlfn.XLOOKUP(tbl_Data[[#This Row],[Kundnr]],tbl_Kunder[Kundnr],tbl_Kunder[Kundkategori])</f>
        <v>IT- och telecom</v>
      </c>
      <c r="K1733" t="str">
        <f>_xlfn.XLOOKUP(tbl_Data[[#This Row],[Kundnr]],tbl_Kunder[Kundnr],tbl_Kunder[Region])</f>
        <v>Väst</v>
      </c>
      <c r="L1733" t="str">
        <f>_xlfn.XLOOKUP(tbl_Data[[#This Row],[Kundnr]],tbl_Kunder[Kundnr],tbl_Kunder[Kundansvarig])</f>
        <v>Mac Winson</v>
      </c>
    </row>
    <row r="1734" spans="1:12" x14ac:dyDescent="0.25">
      <c r="A1734" s="1">
        <v>45045</v>
      </c>
      <c r="B1734">
        <v>1009</v>
      </c>
      <c r="C1734" t="s">
        <v>23</v>
      </c>
      <c r="D1734" t="s">
        <v>15</v>
      </c>
      <c r="E1734" t="s">
        <v>16</v>
      </c>
      <c r="F1734">
        <v>4</v>
      </c>
      <c r="G1734" s="2">
        <v>5376</v>
      </c>
      <c r="H1734" s="2">
        <v>2336</v>
      </c>
      <c r="I1734" t="str">
        <f>_xlfn.XLOOKUP(tbl_Data[[#This Row],[Kundnr]],tbl_Kunder[Kundnr],tbl_Kunder[Kundnamn])</f>
        <v>Bollberga AB</v>
      </c>
      <c r="J1734" t="str">
        <f>_xlfn.XLOOKUP(tbl_Data[[#This Row],[Kundnr]],tbl_Kunder[Kundnr],tbl_Kunder[Kundkategori])</f>
        <v>Tillverkning</v>
      </c>
      <c r="K1734" t="str">
        <f>_xlfn.XLOOKUP(tbl_Data[[#This Row],[Kundnr]],tbl_Kunder[Kundnr],tbl_Kunder[Region])</f>
        <v>Öst</v>
      </c>
      <c r="L1734" t="str">
        <f>_xlfn.XLOOKUP(tbl_Data[[#This Row],[Kundnr]],tbl_Kunder[Kundnr],tbl_Kunder[Kundansvarig])</f>
        <v>Manne Faktursson</v>
      </c>
    </row>
    <row r="1735" spans="1:12" x14ac:dyDescent="0.25">
      <c r="A1735" s="1">
        <v>44953</v>
      </c>
      <c r="B1735">
        <v>1008</v>
      </c>
      <c r="C1735" t="s">
        <v>20</v>
      </c>
      <c r="D1735" t="s">
        <v>15</v>
      </c>
      <c r="E1735" t="s">
        <v>17</v>
      </c>
      <c r="F1735">
        <v>8</v>
      </c>
      <c r="G1735" s="2">
        <v>12480</v>
      </c>
      <c r="H1735" s="2">
        <v>5696</v>
      </c>
      <c r="I1735" t="str">
        <f>_xlfn.XLOOKUP(tbl_Data[[#This Row],[Kundnr]],tbl_Kunder[Kundnr],tbl_Kunder[Kundnamn])</f>
        <v>Rödtand AB</v>
      </c>
      <c r="J1735" t="str">
        <f>_xlfn.XLOOKUP(tbl_Data[[#This Row],[Kundnr]],tbl_Kunder[Kundnr],tbl_Kunder[Kundkategori])</f>
        <v>Livsmedel</v>
      </c>
      <c r="K1735" t="str">
        <f>_xlfn.XLOOKUP(tbl_Data[[#This Row],[Kundnr]],tbl_Kunder[Kundnr],tbl_Kunder[Region])</f>
        <v>Väst</v>
      </c>
      <c r="L1735" t="str">
        <f>_xlfn.XLOOKUP(tbl_Data[[#This Row],[Kundnr]],tbl_Kunder[Kundnr],tbl_Kunder[Kundansvarig])</f>
        <v>Malte Svensson</v>
      </c>
    </row>
    <row r="1736" spans="1:12" x14ac:dyDescent="0.25">
      <c r="A1736" s="1">
        <v>45558</v>
      </c>
      <c r="B1736">
        <v>1003</v>
      </c>
      <c r="C1736" t="s">
        <v>10</v>
      </c>
      <c r="D1736" t="s">
        <v>7</v>
      </c>
      <c r="E1736" t="s">
        <v>12</v>
      </c>
      <c r="F1736">
        <v>11</v>
      </c>
      <c r="G1736" s="2">
        <v>11088</v>
      </c>
      <c r="H1736" s="2">
        <v>3784</v>
      </c>
      <c r="I1736" t="str">
        <f>_xlfn.XLOOKUP(tbl_Data[[#This Row],[Kundnr]],tbl_Kunder[Kundnr],tbl_Kunder[Kundnamn])</f>
        <v>Vårdia AB</v>
      </c>
      <c r="J1736" t="str">
        <f>_xlfn.XLOOKUP(tbl_Data[[#This Row],[Kundnr]],tbl_Kunder[Kundnr],tbl_Kunder[Kundkategori])</f>
        <v>Offentligt</v>
      </c>
      <c r="K1736" t="str">
        <f>_xlfn.XLOOKUP(tbl_Data[[#This Row],[Kundnr]],tbl_Kunder[Kundnr],tbl_Kunder[Region])</f>
        <v>Syd</v>
      </c>
      <c r="L1736" t="str">
        <f>_xlfn.XLOOKUP(tbl_Data[[#This Row],[Kundnr]],tbl_Kunder[Kundnr],tbl_Kunder[Kundansvarig])</f>
        <v>Clint Billton</v>
      </c>
    </row>
    <row r="1737" spans="1:12" x14ac:dyDescent="0.25">
      <c r="A1737" s="1">
        <v>45009</v>
      </c>
      <c r="B1737">
        <v>1010</v>
      </c>
      <c r="C1737" t="s">
        <v>10</v>
      </c>
      <c r="D1737" t="s">
        <v>7</v>
      </c>
      <c r="E1737" t="s">
        <v>17</v>
      </c>
      <c r="F1737">
        <v>2</v>
      </c>
      <c r="G1737" s="2">
        <v>1516.8000000000002</v>
      </c>
      <c r="H1737" s="2">
        <v>188.80000000000018</v>
      </c>
      <c r="I1737" t="str">
        <f>_xlfn.XLOOKUP(tbl_Data[[#This Row],[Kundnr]],tbl_Kunder[Kundnr],tbl_Kunder[Kundnamn])</f>
        <v>Trollerilådan AB</v>
      </c>
      <c r="J1737" t="str">
        <f>_xlfn.XLOOKUP(tbl_Data[[#This Row],[Kundnr]],tbl_Kunder[Kundnr],tbl_Kunder[Kundkategori])</f>
        <v>Livsmedel</v>
      </c>
      <c r="K1737" t="str">
        <f>_xlfn.XLOOKUP(tbl_Data[[#This Row],[Kundnr]],tbl_Kunder[Kundnr],tbl_Kunder[Region])</f>
        <v>Syd</v>
      </c>
      <c r="L1737" t="str">
        <f>_xlfn.XLOOKUP(tbl_Data[[#This Row],[Kundnr]],tbl_Kunder[Kundnr],tbl_Kunder[Kundansvarig])</f>
        <v>Malte Svensson</v>
      </c>
    </row>
    <row r="1738" spans="1:12" x14ac:dyDescent="0.25">
      <c r="A1738" s="1">
        <v>45193</v>
      </c>
      <c r="B1738">
        <v>1006</v>
      </c>
      <c r="C1738" t="s">
        <v>14</v>
      </c>
      <c r="D1738" t="s">
        <v>15</v>
      </c>
      <c r="E1738" t="s">
        <v>17</v>
      </c>
      <c r="F1738">
        <v>13</v>
      </c>
      <c r="G1738" s="2">
        <v>14976</v>
      </c>
      <c r="H1738" s="2">
        <v>5408</v>
      </c>
      <c r="I1738" t="str">
        <f>_xlfn.XLOOKUP(tbl_Data[[#This Row],[Kundnr]],tbl_Kunder[Kundnr],tbl_Kunder[Kundnamn])</f>
        <v>Allcto AB</v>
      </c>
      <c r="J1738" t="str">
        <f>_xlfn.XLOOKUP(tbl_Data[[#This Row],[Kundnr]],tbl_Kunder[Kundnr],tbl_Kunder[Kundkategori])</f>
        <v>Livsmedel</v>
      </c>
      <c r="K1738" t="str">
        <f>_xlfn.XLOOKUP(tbl_Data[[#This Row],[Kundnr]],tbl_Kunder[Kundnr],tbl_Kunder[Region])</f>
        <v>Öst</v>
      </c>
      <c r="L1738" t="str">
        <f>_xlfn.XLOOKUP(tbl_Data[[#This Row],[Kundnr]],tbl_Kunder[Kundnr],tbl_Kunder[Kundansvarig])</f>
        <v>Malte Svensson</v>
      </c>
    </row>
    <row r="1739" spans="1:12" x14ac:dyDescent="0.25">
      <c r="A1739" s="1">
        <v>45080</v>
      </c>
      <c r="B1739">
        <v>1010</v>
      </c>
      <c r="C1739" t="s">
        <v>10</v>
      </c>
      <c r="D1739" t="s">
        <v>7</v>
      </c>
      <c r="E1739" t="s">
        <v>17</v>
      </c>
      <c r="F1739">
        <v>25</v>
      </c>
      <c r="G1739" s="2">
        <v>18960.000000000004</v>
      </c>
      <c r="H1739" s="2">
        <v>2360.0000000000036</v>
      </c>
      <c r="I1739" t="str">
        <f>_xlfn.XLOOKUP(tbl_Data[[#This Row],[Kundnr]],tbl_Kunder[Kundnr],tbl_Kunder[Kundnamn])</f>
        <v>Trollerilådan AB</v>
      </c>
      <c r="J1739" t="str">
        <f>_xlfn.XLOOKUP(tbl_Data[[#This Row],[Kundnr]],tbl_Kunder[Kundnr],tbl_Kunder[Kundkategori])</f>
        <v>Livsmedel</v>
      </c>
      <c r="K1739" t="str">
        <f>_xlfn.XLOOKUP(tbl_Data[[#This Row],[Kundnr]],tbl_Kunder[Kundnr],tbl_Kunder[Region])</f>
        <v>Syd</v>
      </c>
      <c r="L1739" t="str">
        <f>_xlfn.XLOOKUP(tbl_Data[[#This Row],[Kundnr]],tbl_Kunder[Kundnr],tbl_Kunder[Kundansvarig])</f>
        <v>Malte Svensson</v>
      </c>
    </row>
    <row r="1740" spans="1:12" x14ac:dyDescent="0.25">
      <c r="A1740" s="1">
        <v>44990</v>
      </c>
      <c r="B1740">
        <v>1008</v>
      </c>
      <c r="C1740" t="s">
        <v>10</v>
      </c>
      <c r="D1740" t="s">
        <v>7</v>
      </c>
      <c r="E1740" t="s">
        <v>17</v>
      </c>
      <c r="F1740">
        <v>19</v>
      </c>
      <c r="G1740" s="2">
        <v>18240</v>
      </c>
      <c r="H1740" s="2">
        <v>5624</v>
      </c>
      <c r="I1740" t="str">
        <f>_xlfn.XLOOKUP(tbl_Data[[#This Row],[Kundnr]],tbl_Kunder[Kundnr],tbl_Kunder[Kundnamn])</f>
        <v>Rödtand AB</v>
      </c>
      <c r="J1740" t="str">
        <f>_xlfn.XLOOKUP(tbl_Data[[#This Row],[Kundnr]],tbl_Kunder[Kundnr],tbl_Kunder[Kundkategori])</f>
        <v>Livsmedel</v>
      </c>
      <c r="K1740" t="str">
        <f>_xlfn.XLOOKUP(tbl_Data[[#This Row],[Kundnr]],tbl_Kunder[Kundnr],tbl_Kunder[Region])</f>
        <v>Väst</v>
      </c>
      <c r="L1740" t="str">
        <f>_xlfn.XLOOKUP(tbl_Data[[#This Row],[Kundnr]],tbl_Kunder[Kundnr],tbl_Kunder[Kundansvarig])</f>
        <v>Malte Svensson</v>
      </c>
    </row>
    <row r="1741" spans="1:12" x14ac:dyDescent="0.25">
      <c r="A1741" s="1">
        <v>45150</v>
      </c>
      <c r="B1741">
        <v>1004</v>
      </c>
      <c r="C1741" t="s">
        <v>19</v>
      </c>
      <c r="D1741" t="s">
        <v>7</v>
      </c>
      <c r="E1741" t="s">
        <v>16</v>
      </c>
      <c r="F1741">
        <v>6</v>
      </c>
      <c r="G1741" s="2">
        <v>7656</v>
      </c>
      <c r="H1741" s="2">
        <v>3576</v>
      </c>
      <c r="I1741" t="str">
        <f>_xlfn.XLOOKUP(tbl_Data[[#This Row],[Kundnr]],tbl_Kunder[Kundnr],tbl_Kunder[Kundnamn])</f>
        <v>Mellerix AB</v>
      </c>
      <c r="J1741" t="str">
        <f>_xlfn.XLOOKUP(tbl_Data[[#This Row],[Kundnr]],tbl_Kunder[Kundnr],tbl_Kunder[Kundkategori])</f>
        <v>Tillverkning</v>
      </c>
      <c r="K1741" t="str">
        <f>_xlfn.XLOOKUP(tbl_Data[[#This Row],[Kundnr]],tbl_Kunder[Kundnr],tbl_Kunder[Region])</f>
        <v>Syd</v>
      </c>
      <c r="L1741" t="str">
        <f>_xlfn.XLOOKUP(tbl_Data[[#This Row],[Kundnr]],tbl_Kunder[Kundnr],tbl_Kunder[Kundansvarig])</f>
        <v>Manne Faktursson</v>
      </c>
    </row>
    <row r="1742" spans="1:12" x14ac:dyDescent="0.25">
      <c r="A1742" s="1">
        <v>45536</v>
      </c>
      <c r="B1742">
        <v>1008</v>
      </c>
      <c r="C1742" t="s">
        <v>20</v>
      </c>
      <c r="D1742" t="s">
        <v>15</v>
      </c>
      <c r="E1742" t="s">
        <v>17</v>
      </c>
      <c r="F1742">
        <v>8</v>
      </c>
      <c r="G1742" s="2">
        <v>12480</v>
      </c>
      <c r="H1742" s="2">
        <v>5696</v>
      </c>
      <c r="I1742" t="str">
        <f>_xlfn.XLOOKUP(tbl_Data[[#This Row],[Kundnr]],tbl_Kunder[Kundnr],tbl_Kunder[Kundnamn])</f>
        <v>Rödtand AB</v>
      </c>
      <c r="J1742" t="str">
        <f>_xlfn.XLOOKUP(tbl_Data[[#This Row],[Kundnr]],tbl_Kunder[Kundnr],tbl_Kunder[Kundkategori])</f>
        <v>Livsmedel</v>
      </c>
      <c r="K1742" t="str">
        <f>_xlfn.XLOOKUP(tbl_Data[[#This Row],[Kundnr]],tbl_Kunder[Kundnr],tbl_Kunder[Region])</f>
        <v>Väst</v>
      </c>
      <c r="L1742" t="str">
        <f>_xlfn.XLOOKUP(tbl_Data[[#This Row],[Kundnr]],tbl_Kunder[Kundnr],tbl_Kunder[Kundansvarig])</f>
        <v>Malte Svensson</v>
      </c>
    </row>
    <row r="1743" spans="1:12" x14ac:dyDescent="0.25">
      <c r="A1743" s="1">
        <v>45173</v>
      </c>
      <c r="B1743">
        <v>1009</v>
      </c>
      <c r="C1743" t="s">
        <v>20</v>
      </c>
      <c r="D1743" t="s">
        <v>15</v>
      </c>
      <c r="E1743" t="s">
        <v>16</v>
      </c>
      <c r="F1743">
        <v>12</v>
      </c>
      <c r="G1743" s="2">
        <v>17971.199999999997</v>
      </c>
      <c r="H1743" s="2">
        <v>7795.1999999999971</v>
      </c>
      <c r="I1743" t="str">
        <f>_xlfn.XLOOKUP(tbl_Data[[#This Row],[Kundnr]],tbl_Kunder[Kundnr],tbl_Kunder[Kundnamn])</f>
        <v>Bollberga AB</v>
      </c>
      <c r="J1743" t="str">
        <f>_xlfn.XLOOKUP(tbl_Data[[#This Row],[Kundnr]],tbl_Kunder[Kundnr],tbl_Kunder[Kundkategori])</f>
        <v>Tillverkning</v>
      </c>
      <c r="K1743" t="str">
        <f>_xlfn.XLOOKUP(tbl_Data[[#This Row],[Kundnr]],tbl_Kunder[Kundnr],tbl_Kunder[Region])</f>
        <v>Öst</v>
      </c>
      <c r="L1743" t="str">
        <f>_xlfn.XLOOKUP(tbl_Data[[#This Row],[Kundnr]],tbl_Kunder[Kundnr],tbl_Kunder[Kundansvarig])</f>
        <v>Manne Faktursson</v>
      </c>
    </row>
    <row r="1744" spans="1:12" x14ac:dyDescent="0.25">
      <c r="A1744" s="1">
        <v>45064</v>
      </c>
      <c r="B1744">
        <v>1003</v>
      </c>
      <c r="C1744" t="s">
        <v>14</v>
      </c>
      <c r="D1744" t="s">
        <v>15</v>
      </c>
      <c r="E1744" t="s">
        <v>12</v>
      </c>
      <c r="F1744">
        <v>13</v>
      </c>
      <c r="G1744" s="2">
        <v>17472</v>
      </c>
      <c r="H1744" s="2">
        <v>7904</v>
      </c>
      <c r="I1744" t="str">
        <f>_xlfn.XLOOKUP(tbl_Data[[#This Row],[Kundnr]],tbl_Kunder[Kundnr],tbl_Kunder[Kundnamn])</f>
        <v>Vårdia AB</v>
      </c>
      <c r="J1744" t="str">
        <f>_xlfn.XLOOKUP(tbl_Data[[#This Row],[Kundnr]],tbl_Kunder[Kundnr],tbl_Kunder[Kundkategori])</f>
        <v>Offentligt</v>
      </c>
      <c r="K1744" t="str">
        <f>_xlfn.XLOOKUP(tbl_Data[[#This Row],[Kundnr]],tbl_Kunder[Kundnr],tbl_Kunder[Region])</f>
        <v>Syd</v>
      </c>
      <c r="L1744" t="str">
        <f>_xlfn.XLOOKUP(tbl_Data[[#This Row],[Kundnr]],tbl_Kunder[Kundnr],tbl_Kunder[Kundansvarig])</f>
        <v>Clint Billton</v>
      </c>
    </row>
    <row r="1745" spans="1:12" x14ac:dyDescent="0.25">
      <c r="A1745" s="1">
        <v>45376</v>
      </c>
      <c r="B1745">
        <v>1004</v>
      </c>
      <c r="C1745" t="s">
        <v>6</v>
      </c>
      <c r="D1745" t="s">
        <v>7</v>
      </c>
      <c r="E1745" t="s">
        <v>16</v>
      </c>
      <c r="F1745">
        <v>26</v>
      </c>
      <c r="G1745" s="2">
        <v>35464</v>
      </c>
      <c r="H1745" s="2">
        <v>19864</v>
      </c>
      <c r="I1745" t="str">
        <f>_xlfn.XLOOKUP(tbl_Data[[#This Row],[Kundnr]],tbl_Kunder[Kundnr],tbl_Kunder[Kundnamn])</f>
        <v>Mellerix AB</v>
      </c>
      <c r="J1745" t="str">
        <f>_xlfn.XLOOKUP(tbl_Data[[#This Row],[Kundnr]],tbl_Kunder[Kundnr],tbl_Kunder[Kundkategori])</f>
        <v>Tillverkning</v>
      </c>
      <c r="K1745" t="str">
        <f>_xlfn.XLOOKUP(tbl_Data[[#This Row],[Kundnr]],tbl_Kunder[Kundnr],tbl_Kunder[Region])</f>
        <v>Syd</v>
      </c>
      <c r="L1745" t="str">
        <f>_xlfn.XLOOKUP(tbl_Data[[#This Row],[Kundnr]],tbl_Kunder[Kundnr],tbl_Kunder[Kundansvarig])</f>
        <v>Manne Faktursson</v>
      </c>
    </row>
    <row r="1746" spans="1:12" x14ac:dyDescent="0.25">
      <c r="A1746" s="1">
        <v>45026</v>
      </c>
      <c r="B1746">
        <v>1010</v>
      </c>
      <c r="C1746" t="s">
        <v>21</v>
      </c>
      <c r="D1746" t="s">
        <v>7</v>
      </c>
      <c r="E1746" t="s">
        <v>17</v>
      </c>
      <c r="F1746">
        <v>16</v>
      </c>
      <c r="G1746" s="2">
        <v>13651.2</v>
      </c>
      <c r="H1746" s="2">
        <v>2643.2000000000007</v>
      </c>
      <c r="I1746" t="str">
        <f>_xlfn.XLOOKUP(tbl_Data[[#This Row],[Kundnr]],tbl_Kunder[Kundnr],tbl_Kunder[Kundnamn])</f>
        <v>Trollerilådan AB</v>
      </c>
      <c r="J1746" t="str">
        <f>_xlfn.XLOOKUP(tbl_Data[[#This Row],[Kundnr]],tbl_Kunder[Kundnr],tbl_Kunder[Kundkategori])</f>
        <v>Livsmedel</v>
      </c>
      <c r="K1746" t="str">
        <f>_xlfn.XLOOKUP(tbl_Data[[#This Row],[Kundnr]],tbl_Kunder[Kundnr],tbl_Kunder[Region])</f>
        <v>Syd</v>
      </c>
      <c r="L1746" t="str">
        <f>_xlfn.XLOOKUP(tbl_Data[[#This Row],[Kundnr]],tbl_Kunder[Kundnr],tbl_Kunder[Kundansvarig])</f>
        <v>Malte Svensson</v>
      </c>
    </row>
    <row r="1747" spans="1:12" x14ac:dyDescent="0.25">
      <c r="A1747" s="1">
        <v>45355</v>
      </c>
      <c r="B1747">
        <v>1001</v>
      </c>
      <c r="C1747" t="s">
        <v>21</v>
      </c>
      <c r="D1747" t="s">
        <v>7</v>
      </c>
      <c r="E1747" t="s">
        <v>8</v>
      </c>
      <c r="F1747">
        <v>7</v>
      </c>
      <c r="G1747" s="2">
        <v>8013.5999999999995</v>
      </c>
      <c r="H1747" s="2">
        <v>3197.5999999999995</v>
      </c>
      <c r="I1747" t="str">
        <f>_xlfn.XLOOKUP(tbl_Data[[#This Row],[Kundnr]],tbl_Kunder[Kundnr],tbl_Kunder[Kundnamn])</f>
        <v>Telefonera Mera AB</v>
      </c>
      <c r="J1747" t="str">
        <f>_xlfn.XLOOKUP(tbl_Data[[#This Row],[Kundnr]],tbl_Kunder[Kundnr],tbl_Kunder[Kundkategori])</f>
        <v>IT- och telecom</v>
      </c>
      <c r="K1747" t="str">
        <f>_xlfn.XLOOKUP(tbl_Data[[#This Row],[Kundnr]],tbl_Kunder[Kundnr],tbl_Kunder[Region])</f>
        <v>Väst</v>
      </c>
      <c r="L1747" t="str">
        <f>_xlfn.XLOOKUP(tbl_Data[[#This Row],[Kundnr]],tbl_Kunder[Kundnr],tbl_Kunder[Kundansvarig])</f>
        <v>Mac Winson</v>
      </c>
    </row>
    <row r="1748" spans="1:12" x14ac:dyDescent="0.25">
      <c r="A1748" s="1">
        <v>45263</v>
      </c>
      <c r="B1748">
        <v>1004</v>
      </c>
      <c r="C1748" t="s">
        <v>20</v>
      </c>
      <c r="D1748" t="s">
        <v>15</v>
      </c>
      <c r="E1748" t="s">
        <v>16</v>
      </c>
      <c r="F1748">
        <v>10</v>
      </c>
      <c r="G1748" s="2">
        <v>17160.000000000004</v>
      </c>
      <c r="H1748" s="2">
        <v>8680.0000000000036</v>
      </c>
      <c r="I1748" t="str">
        <f>_xlfn.XLOOKUP(tbl_Data[[#This Row],[Kundnr]],tbl_Kunder[Kundnr],tbl_Kunder[Kundnamn])</f>
        <v>Mellerix AB</v>
      </c>
      <c r="J1748" t="str">
        <f>_xlfn.XLOOKUP(tbl_Data[[#This Row],[Kundnr]],tbl_Kunder[Kundnr],tbl_Kunder[Kundkategori])</f>
        <v>Tillverkning</v>
      </c>
      <c r="K1748" t="str">
        <f>_xlfn.XLOOKUP(tbl_Data[[#This Row],[Kundnr]],tbl_Kunder[Kundnr],tbl_Kunder[Region])</f>
        <v>Syd</v>
      </c>
      <c r="L1748" t="str">
        <f>_xlfn.XLOOKUP(tbl_Data[[#This Row],[Kundnr]],tbl_Kunder[Kundnr],tbl_Kunder[Kundansvarig])</f>
        <v>Manne Faktursson</v>
      </c>
    </row>
    <row r="1749" spans="1:12" x14ac:dyDescent="0.25">
      <c r="A1749" s="1">
        <v>45074</v>
      </c>
      <c r="B1749">
        <v>1003</v>
      </c>
      <c r="C1749" t="s">
        <v>6</v>
      </c>
      <c r="D1749" t="s">
        <v>7</v>
      </c>
      <c r="E1749" t="s">
        <v>12</v>
      </c>
      <c r="F1749">
        <v>11</v>
      </c>
      <c r="G1749" s="2">
        <v>14322</v>
      </c>
      <c r="H1749" s="2">
        <v>7722</v>
      </c>
      <c r="I1749" t="str">
        <f>_xlfn.XLOOKUP(tbl_Data[[#This Row],[Kundnr]],tbl_Kunder[Kundnr],tbl_Kunder[Kundnamn])</f>
        <v>Vårdia AB</v>
      </c>
      <c r="J1749" t="str">
        <f>_xlfn.XLOOKUP(tbl_Data[[#This Row],[Kundnr]],tbl_Kunder[Kundnr],tbl_Kunder[Kundkategori])</f>
        <v>Offentligt</v>
      </c>
      <c r="K1749" t="str">
        <f>_xlfn.XLOOKUP(tbl_Data[[#This Row],[Kundnr]],tbl_Kunder[Kundnr],tbl_Kunder[Region])</f>
        <v>Syd</v>
      </c>
      <c r="L1749" t="str">
        <f>_xlfn.XLOOKUP(tbl_Data[[#This Row],[Kundnr]],tbl_Kunder[Kundnr],tbl_Kunder[Kundansvarig])</f>
        <v>Clint Billton</v>
      </c>
    </row>
    <row r="1750" spans="1:12" x14ac:dyDescent="0.25">
      <c r="A1750" s="1">
        <v>45057</v>
      </c>
      <c r="B1750">
        <v>1008</v>
      </c>
      <c r="C1750" t="s">
        <v>10</v>
      </c>
      <c r="D1750" t="s">
        <v>7</v>
      </c>
      <c r="E1750" t="s">
        <v>17</v>
      </c>
      <c r="F1750">
        <v>16</v>
      </c>
      <c r="G1750" s="2">
        <v>15360</v>
      </c>
      <c r="H1750" s="2">
        <v>4736</v>
      </c>
      <c r="I1750" t="str">
        <f>_xlfn.XLOOKUP(tbl_Data[[#This Row],[Kundnr]],tbl_Kunder[Kundnr],tbl_Kunder[Kundnamn])</f>
        <v>Rödtand AB</v>
      </c>
      <c r="J1750" t="str">
        <f>_xlfn.XLOOKUP(tbl_Data[[#This Row],[Kundnr]],tbl_Kunder[Kundnr],tbl_Kunder[Kundkategori])</f>
        <v>Livsmedel</v>
      </c>
      <c r="K1750" t="str">
        <f>_xlfn.XLOOKUP(tbl_Data[[#This Row],[Kundnr]],tbl_Kunder[Kundnr],tbl_Kunder[Region])</f>
        <v>Väst</v>
      </c>
      <c r="L1750" t="str">
        <f>_xlfn.XLOOKUP(tbl_Data[[#This Row],[Kundnr]],tbl_Kunder[Kundnr],tbl_Kunder[Kundansvarig])</f>
        <v>Malte Svensson</v>
      </c>
    </row>
    <row r="1751" spans="1:12" x14ac:dyDescent="0.25">
      <c r="A1751" s="1">
        <v>45068</v>
      </c>
      <c r="B1751">
        <v>1001</v>
      </c>
      <c r="C1751" t="s">
        <v>23</v>
      </c>
      <c r="D1751" t="s">
        <v>15</v>
      </c>
      <c r="E1751" t="s">
        <v>8</v>
      </c>
      <c r="F1751">
        <v>10</v>
      </c>
      <c r="G1751" s="2">
        <v>14840</v>
      </c>
      <c r="H1751" s="2">
        <v>7240</v>
      </c>
      <c r="I1751" t="str">
        <f>_xlfn.XLOOKUP(tbl_Data[[#This Row],[Kundnr]],tbl_Kunder[Kundnr],tbl_Kunder[Kundnamn])</f>
        <v>Telefonera Mera AB</v>
      </c>
      <c r="J1751" t="str">
        <f>_xlfn.XLOOKUP(tbl_Data[[#This Row],[Kundnr]],tbl_Kunder[Kundnr],tbl_Kunder[Kundkategori])</f>
        <v>IT- och telecom</v>
      </c>
      <c r="K1751" t="str">
        <f>_xlfn.XLOOKUP(tbl_Data[[#This Row],[Kundnr]],tbl_Kunder[Kundnr],tbl_Kunder[Region])</f>
        <v>Väst</v>
      </c>
      <c r="L1751" t="str">
        <f>_xlfn.XLOOKUP(tbl_Data[[#This Row],[Kundnr]],tbl_Kunder[Kundnr],tbl_Kunder[Kundansvarig])</f>
        <v>Mac Winson</v>
      </c>
    </row>
    <row r="1752" spans="1:12" x14ac:dyDescent="0.25">
      <c r="A1752" s="1">
        <v>45177</v>
      </c>
      <c r="B1752">
        <v>1006</v>
      </c>
      <c r="C1752" t="s">
        <v>23</v>
      </c>
      <c r="D1752" t="s">
        <v>15</v>
      </c>
      <c r="E1752" t="s">
        <v>17</v>
      </c>
      <c r="F1752">
        <v>13</v>
      </c>
      <c r="G1752" s="2">
        <v>16380</v>
      </c>
      <c r="H1752" s="2">
        <v>6500</v>
      </c>
      <c r="I1752" t="str">
        <f>_xlfn.XLOOKUP(tbl_Data[[#This Row],[Kundnr]],tbl_Kunder[Kundnr],tbl_Kunder[Kundnamn])</f>
        <v>Allcto AB</v>
      </c>
      <c r="J1752" t="str">
        <f>_xlfn.XLOOKUP(tbl_Data[[#This Row],[Kundnr]],tbl_Kunder[Kundnr],tbl_Kunder[Kundkategori])</f>
        <v>Livsmedel</v>
      </c>
      <c r="K1752" t="str">
        <f>_xlfn.XLOOKUP(tbl_Data[[#This Row],[Kundnr]],tbl_Kunder[Kundnr],tbl_Kunder[Region])</f>
        <v>Öst</v>
      </c>
      <c r="L1752" t="str">
        <f>_xlfn.XLOOKUP(tbl_Data[[#This Row],[Kundnr]],tbl_Kunder[Kundnr],tbl_Kunder[Kundansvarig])</f>
        <v>Malte Svensson</v>
      </c>
    </row>
    <row r="1753" spans="1:12" x14ac:dyDescent="0.25">
      <c r="A1753" s="1">
        <v>45629</v>
      </c>
      <c r="B1753">
        <v>1003</v>
      </c>
      <c r="C1753" t="s">
        <v>21</v>
      </c>
      <c r="D1753" t="s">
        <v>7</v>
      </c>
      <c r="E1753" t="s">
        <v>12</v>
      </c>
      <c r="F1753">
        <v>10</v>
      </c>
      <c r="G1753" s="2">
        <v>11340</v>
      </c>
      <c r="H1753" s="2">
        <v>4460</v>
      </c>
      <c r="I1753" t="str">
        <f>_xlfn.XLOOKUP(tbl_Data[[#This Row],[Kundnr]],tbl_Kunder[Kundnr],tbl_Kunder[Kundnamn])</f>
        <v>Vårdia AB</v>
      </c>
      <c r="J1753" t="str">
        <f>_xlfn.XLOOKUP(tbl_Data[[#This Row],[Kundnr]],tbl_Kunder[Kundnr],tbl_Kunder[Kundkategori])</f>
        <v>Offentligt</v>
      </c>
      <c r="K1753" t="str">
        <f>_xlfn.XLOOKUP(tbl_Data[[#This Row],[Kundnr]],tbl_Kunder[Kundnr],tbl_Kunder[Region])</f>
        <v>Syd</v>
      </c>
      <c r="L1753" t="str">
        <f>_xlfn.XLOOKUP(tbl_Data[[#This Row],[Kundnr]],tbl_Kunder[Kundnr],tbl_Kunder[Kundansvarig])</f>
        <v>Clint Billton</v>
      </c>
    </row>
    <row r="1754" spans="1:12" x14ac:dyDescent="0.25">
      <c r="A1754" s="1">
        <v>45003</v>
      </c>
      <c r="B1754">
        <v>1008</v>
      </c>
      <c r="C1754" t="s">
        <v>14</v>
      </c>
      <c r="D1754" t="s">
        <v>15</v>
      </c>
      <c r="E1754" t="s">
        <v>17</v>
      </c>
      <c r="F1754">
        <v>12</v>
      </c>
      <c r="G1754" s="2">
        <v>15360</v>
      </c>
      <c r="H1754" s="2">
        <v>6528</v>
      </c>
      <c r="I1754" t="str">
        <f>_xlfn.XLOOKUP(tbl_Data[[#This Row],[Kundnr]],tbl_Kunder[Kundnr],tbl_Kunder[Kundnamn])</f>
        <v>Rödtand AB</v>
      </c>
      <c r="J1754" t="str">
        <f>_xlfn.XLOOKUP(tbl_Data[[#This Row],[Kundnr]],tbl_Kunder[Kundnr],tbl_Kunder[Kundkategori])</f>
        <v>Livsmedel</v>
      </c>
      <c r="K1754" t="str">
        <f>_xlfn.XLOOKUP(tbl_Data[[#This Row],[Kundnr]],tbl_Kunder[Kundnr],tbl_Kunder[Region])</f>
        <v>Väst</v>
      </c>
      <c r="L1754" t="str">
        <f>_xlfn.XLOOKUP(tbl_Data[[#This Row],[Kundnr]],tbl_Kunder[Kundnr],tbl_Kunder[Kundansvarig])</f>
        <v>Malte Svensson</v>
      </c>
    </row>
    <row r="1755" spans="1:12" x14ac:dyDescent="0.25">
      <c r="A1755" s="1">
        <v>45593</v>
      </c>
      <c r="B1755">
        <v>1001</v>
      </c>
      <c r="C1755" t="s">
        <v>14</v>
      </c>
      <c r="D1755" t="s">
        <v>15</v>
      </c>
      <c r="E1755" t="s">
        <v>8</v>
      </c>
      <c r="F1755">
        <v>10</v>
      </c>
      <c r="G1755" s="2">
        <v>13568.000000000002</v>
      </c>
      <c r="H1755" s="2">
        <v>6208.0000000000018</v>
      </c>
      <c r="I1755" t="str">
        <f>_xlfn.XLOOKUP(tbl_Data[[#This Row],[Kundnr]],tbl_Kunder[Kundnr],tbl_Kunder[Kundnamn])</f>
        <v>Telefonera Mera AB</v>
      </c>
      <c r="J1755" t="str">
        <f>_xlfn.XLOOKUP(tbl_Data[[#This Row],[Kundnr]],tbl_Kunder[Kundnr],tbl_Kunder[Kundkategori])</f>
        <v>IT- och telecom</v>
      </c>
      <c r="K1755" t="str">
        <f>_xlfn.XLOOKUP(tbl_Data[[#This Row],[Kundnr]],tbl_Kunder[Kundnr],tbl_Kunder[Region])</f>
        <v>Väst</v>
      </c>
      <c r="L1755" t="str">
        <f>_xlfn.XLOOKUP(tbl_Data[[#This Row],[Kundnr]],tbl_Kunder[Kundnr],tbl_Kunder[Kundansvarig])</f>
        <v>Mac Winson</v>
      </c>
    </row>
    <row r="1756" spans="1:12" x14ac:dyDescent="0.25">
      <c r="A1756" s="1">
        <v>45192</v>
      </c>
      <c r="B1756">
        <v>1003</v>
      </c>
      <c r="C1756" t="s">
        <v>20</v>
      </c>
      <c r="D1756" t="s">
        <v>15</v>
      </c>
      <c r="E1756" t="s">
        <v>12</v>
      </c>
      <c r="F1756">
        <v>11</v>
      </c>
      <c r="G1756" s="2">
        <v>18018</v>
      </c>
      <c r="H1756" s="2">
        <v>8690</v>
      </c>
      <c r="I1756" t="str">
        <f>_xlfn.XLOOKUP(tbl_Data[[#This Row],[Kundnr]],tbl_Kunder[Kundnr],tbl_Kunder[Kundnamn])</f>
        <v>Vårdia AB</v>
      </c>
      <c r="J1756" t="str">
        <f>_xlfn.XLOOKUP(tbl_Data[[#This Row],[Kundnr]],tbl_Kunder[Kundnr],tbl_Kunder[Kundkategori])</f>
        <v>Offentligt</v>
      </c>
      <c r="K1756" t="str">
        <f>_xlfn.XLOOKUP(tbl_Data[[#This Row],[Kundnr]],tbl_Kunder[Kundnr],tbl_Kunder[Region])</f>
        <v>Syd</v>
      </c>
      <c r="L1756" t="str">
        <f>_xlfn.XLOOKUP(tbl_Data[[#This Row],[Kundnr]],tbl_Kunder[Kundnr],tbl_Kunder[Kundansvarig])</f>
        <v>Clint Billton</v>
      </c>
    </row>
    <row r="1757" spans="1:12" x14ac:dyDescent="0.25">
      <c r="A1757" s="1">
        <v>45210</v>
      </c>
      <c r="B1757">
        <v>1009</v>
      </c>
      <c r="C1757" t="s">
        <v>19</v>
      </c>
      <c r="D1757" t="s">
        <v>7</v>
      </c>
      <c r="E1757" t="s">
        <v>16</v>
      </c>
      <c r="F1757">
        <v>7</v>
      </c>
      <c r="G1757" s="2">
        <v>7795.1999999999989</v>
      </c>
      <c r="H1757" s="2">
        <v>3035.1999999999989</v>
      </c>
      <c r="I1757" t="str">
        <f>_xlfn.XLOOKUP(tbl_Data[[#This Row],[Kundnr]],tbl_Kunder[Kundnr],tbl_Kunder[Kundnamn])</f>
        <v>Bollberga AB</v>
      </c>
      <c r="J1757" t="str">
        <f>_xlfn.XLOOKUP(tbl_Data[[#This Row],[Kundnr]],tbl_Kunder[Kundnr],tbl_Kunder[Kundkategori])</f>
        <v>Tillverkning</v>
      </c>
      <c r="K1757" t="str">
        <f>_xlfn.XLOOKUP(tbl_Data[[#This Row],[Kundnr]],tbl_Kunder[Kundnr],tbl_Kunder[Region])</f>
        <v>Öst</v>
      </c>
      <c r="L1757" t="str">
        <f>_xlfn.XLOOKUP(tbl_Data[[#This Row],[Kundnr]],tbl_Kunder[Kundnr],tbl_Kunder[Kundansvarig])</f>
        <v>Manne Faktursson</v>
      </c>
    </row>
    <row r="1758" spans="1:12" x14ac:dyDescent="0.25">
      <c r="A1758" s="1">
        <v>45016</v>
      </c>
      <c r="B1758">
        <v>1008</v>
      </c>
      <c r="C1758" t="s">
        <v>10</v>
      </c>
      <c r="D1758" t="s">
        <v>7</v>
      </c>
      <c r="E1758" t="s">
        <v>17</v>
      </c>
      <c r="F1758">
        <v>25</v>
      </c>
      <c r="G1758" s="2">
        <v>24000</v>
      </c>
      <c r="H1758" s="2">
        <v>7400</v>
      </c>
      <c r="I1758" t="str">
        <f>_xlfn.XLOOKUP(tbl_Data[[#This Row],[Kundnr]],tbl_Kunder[Kundnr],tbl_Kunder[Kundnamn])</f>
        <v>Rödtand AB</v>
      </c>
      <c r="J1758" t="str">
        <f>_xlfn.XLOOKUP(tbl_Data[[#This Row],[Kundnr]],tbl_Kunder[Kundnr],tbl_Kunder[Kundkategori])</f>
        <v>Livsmedel</v>
      </c>
      <c r="K1758" t="str">
        <f>_xlfn.XLOOKUP(tbl_Data[[#This Row],[Kundnr]],tbl_Kunder[Kundnr],tbl_Kunder[Region])</f>
        <v>Väst</v>
      </c>
      <c r="L1758" t="str">
        <f>_xlfn.XLOOKUP(tbl_Data[[#This Row],[Kundnr]],tbl_Kunder[Kundnr],tbl_Kunder[Kundansvarig])</f>
        <v>Malte Svensson</v>
      </c>
    </row>
    <row r="1759" spans="1:12" x14ac:dyDescent="0.25">
      <c r="A1759" s="1">
        <v>45098</v>
      </c>
      <c r="B1759">
        <v>1003</v>
      </c>
      <c r="C1759" t="s">
        <v>10</v>
      </c>
      <c r="D1759" t="s">
        <v>7</v>
      </c>
      <c r="E1759" t="s">
        <v>12</v>
      </c>
      <c r="F1759">
        <v>13</v>
      </c>
      <c r="G1759" s="2">
        <v>13104</v>
      </c>
      <c r="H1759" s="2">
        <v>4472</v>
      </c>
      <c r="I1759" t="str">
        <f>_xlfn.XLOOKUP(tbl_Data[[#This Row],[Kundnr]],tbl_Kunder[Kundnr],tbl_Kunder[Kundnamn])</f>
        <v>Vårdia AB</v>
      </c>
      <c r="J1759" t="str">
        <f>_xlfn.XLOOKUP(tbl_Data[[#This Row],[Kundnr]],tbl_Kunder[Kundnr],tbl_Kunder[Kundkategori])</f>
        <v>Offentligt</v>
      </c>
      <c r="K1759" t="str">
        <f>_xlfn.XLOOKUP(tbl_Data[[#This Row],[Kundnr]],tbl_Kunder[Kundnr],tbl_Kunder[Region])</f>
        <v>Syd</v>
      </c>
      <c r="L1759" t="str">
        <f>_xlfn.XLOOKUP(tbl_Data[[#This Row],[Kundnr]],tbl_Kunder[Kundnr],tbl_Kunder[Kundansvarig])</f>
        <v>Clint Billton</v>
      </c>
    </row>
    <row r="1760" spans="1:12" x14ac:dyDescent="0.25">
      <c r="A1760" s="1">
        <v>45086</v>
      </c>
      <c r="B1760">
        <v>1003</v>
      </c>
      <c r="C1760" t="s">
        <v>14</v>
      </c>
      <c r="D1760" t="s">
        <v>15</v>
      </c>
      <c r="E1760" t="s">
        <v>12</v>
      </c>
      <c r="F1760">
        <v>16</v>
      </c>
      <c r="G1760" s="2">
        <v>21504</v>
      </c>
      <c r="H1760" s="2">
        <v>9728</v>
      </c>
      <c r="I1760" t="str">
        <f>_xlfn.XLOOKUP(tbl_Data[[#This Row],[Kundnr]],tbl_Kunder[Kundnr],tbl_Kunder[Kundnamn])</f>
        <v>Vårdia AB</v>
      </c>
      <c r="J1760" t="str">
        <f>_xlfn.XLOOKUP(tbl_Data[[#This Row],[Kundnr]],tbl_Kunder[Kundnr],tbl_Kunder[Kundkategori])</f>
        <v>Offentligt</v>
      </c>
      <c r="K1760" t="str">
        <f>_xlfn.XLOOKUP(tbl_Data[[#This Row],[Kundnr]],tbl_Kunder[Kundnr],tbl_Kunder[Region])</f>
        <v>Syd</v>
      </c>
      <c r="L1760" t="str">
        <f>_xlfn.XLOOKUP(tbl_Data[[#This Row],[Kundnr]],tbl_Kunder[Kundnr],tbl_Kunder[Kundansvarig])</f>
        <v>Clint Billton</v>
      </c>
    </row>
    <row r="1761" spans="1:12" x14ac:dyDescent="0.25">
      <c r="A1761" s="1">
        <v>45490</v>
      </c>
      <c r="B1761">
        <v>1005</v>
      </c>
      <c r="C1761" t="s">
        <v>23</v>
      </c>
      <c r="D1761" t="s">
        <v>15</v>
      </c>
      <c r="E1761" t="s">
        <v>8</v>
      </c>
      <c r="F1761">
        <v>11</v>
      </c>
      <c r="G1761" s="2">
        <v>15862</v>
      </c>
      <c r="H1761" s="2">
        <v>7502</v>
      </c>
      <c r="I1761" t="str">
        <f>_xlfn.XLOOKUP(tbl_Data[[#This Row],[Kundnr]],tbl_Kunder[Kundnr],tbl_Kunder[Kundnamn])</f>
        <v>Prefolkia AB</v>
      </c>
      <c r="J1761" t="str">
        <f>_xlfn.XLOOKUP(tbl_Data[[#This Row],[Kundnr]],tbl_Kunder[Kundnr],tbl_Kunder[Kundkategori])</f>
        <v>IT- och telecom</v>
      </c>
      <c r="K1761" t="str">
        <f>_xlfn.XLOOKUP(tbl_Data[[#This Row],[Kundnr]],tbl_Kunder[Kundnr],tbl_Kunder[Region])</f>
        <v>Öst</v>
      </c>
      <c r="L1761" t="str">
        <f>_xlfn.XLOOKUP(tbl_Data[[#This Row],[Kundnr]],tbl_Kunder[Kundnr],tbl_Kunder[Kundansvarig])</f>
        <v>Mac Winson</v>
      </c>
    </row>
    <row r="1762" spans="1:12" x14ac:dyDescent="0.25">
      <c r="A1762" s="1">
        <v>45003</v>
      </c>
      <c r="B1762">
        <v>1008</v>
      </c>
      <c r="C1762" t="s">
        <v>10</v>
      </c>
      <c r="D1762" t="s">
        <v>7</v>
      </c>
      <c r="E1762" t="s">
        <v>17</v>
      </c>
      <c r="F1762">
        <v>22</v>
      </c>
      <c r="G1762" s="2">
        <v>21120</v>
      </c>
      <c r="H1762" s="2">
        <v>6512</v>
      </c>
      <c r="I1762" t="str">
        <f>_xlfn.XLOOKUP(tbl_Data[[#This Row],[Kundnr]],tbl_Kunder[Kundnr],tbl_Kunder[Kundnamn])</f>
        <v>Rödtand AB</v>
      </c>
      <c r="J1762" t="str">
        <f>_xlfn.XLOOKUP(tbl_Data[[#This Row],[Kundnr]],tbl_Kunder[Kundnr],tbl_Kunder[Kundkategori])</f>
        <v>Livsmedel</v>
      </c>
      <c r="K1762" t="str">
        <f>_xlfn.XLOOKUP(tbl_Data[[#This Row],[Kundnr]],tbl_Kunder[Kundnr],tbl_Kunder[Region])</f>
        <v>Väst</v>
      </c>
      <c r="L1762" t="str">
        <f>_xlfn.XLOOKUP(tbl_Data[[#This Row],[Kundnr]],tbl_Kunder[Kundnr],tbl_Kunder[Kundansvarig])</f>
        <v>Malte Svensson</v>
      </c>
    </row>
    <row r="1763" spans="1:12" x14ac:dyDescent="0.25">
      <c r="A1763" s="1">
        <v>45254</v>
      </c>
      <c r="B1763">
        <v>1007</v>
      </c>
      <c r="C1763" t="s">
        <v>10</v>
      </c>
      <c r="D1763" t="s">
        <v>7</v>
      </c>
      <c r="E1763" t="s">
        <v>16</v>
      </c>
      <c r="F1763">
        <v>15</v>
      </c>
      <c r="G1763" s="2">
        <v>12240</v>
      </c>
      <c r="H1763" s="2">
        <v>2280</v>
      </c>
      <c r="I1763" t="str">
        <f>_xlfn.XLOOKUP(tbl_Data[[#This Row],[Kundnr]],tbl_Kunder[Kundnr],tbl_Kunder[Kundnamn])</f>
        <v>Rellaxion AB</v>
      </c>
      <c r="J1763" t="str">
        <f>_xlfn.XLOOKUP(tbl_Data[[#This Row],[Kundnr]],tbl_Kunder[Kundnr],tbl_Kunder[Kundkategori])</f>
        <v>Tillverkning</v>
      </c>
      <c r="K1763" t="str">
        <f>_xlfn.XLOOKUP(tbl_Data[[#This Row],[Kundnr]],tbl_Kunder[Kundnr],tbl_Kunder[Region])</f>
        <v>Väst</v>
      </c>
      <c r="L1763" t="str">
        <f>_xlfn.XLOOKUP(tbl_Data[[#This Row],[Kundnr]],tbl_Kunder[Kundnr],tbl_Kunder[Kundansvarig])</f>
        <v>Manne Faktursson</v>
      </c>
    </row>
    <row r="1764" spans="1:12" x14ac:dyDescent="0.25">
      <c r="A1764" s="1">
        <v>45603</v>
      </c>
      <c r="B1764">
        <v>1005</v>
      </c>
      <c r="C1764" t="s">
        <v>14</v>
      </c>
      <c r="D1764" t="s">
        <v>15</v>
      </c>
      <c r="E1764" t="s">
        <v>8</v>
      </c>
      <c r="F1764">
        <v>17</v>
      </c>
      <c r="G1764" s="2">
        <v>22412.800000000003</v>
      </c>
      <c r="H1764" s="2">
        <v>9900.8000000000029</v>
      </c>
      <c r="I1764" t="str">
        <f>_xlfn.XLOOKUP(tbl_Data[[#This Row],[Kundnr]],tbl_Kunder[Kundnr],tbl_Kunder[Kundnamn])</f>
        <v>Prefolkia AB</v>
      </c>
      <c r="J1764" t="str">
        <f>_xlfn.XLOOKUP(tbl_Data[[#This Row],[Kundnr]],tbl_Kunder[Kundnr],tbl_Kunder[Kundkategori])</f>
        <v>IT- och telecom</v>
      </c>
      <c r="K1764" t="str">
        <f>_xlfn.XLOOKUP(tbl_Data[[#This Row],[Kundnr]],tbl_Kunder[Kundnr],tbl_Kunder[Region])</f>
        <v>Öst</v>
      </c>
      <c r="L1764" t="str">
        <f>_xlfn.XLOOKUP(tbl_Data[[#This Row],[Kundnr]],tbl_Kunder[Kundnr],tbl_Kunder[Kundansvarig])</f>
        <v>Mac Winson</v>
      </c>
    </row>
    <row r="1765" spans="1:12" x14ac:dyDescent="0.25">
      <c r="A1765" s="1">
        <v>45590</v>
      </c>
      <c r="B1765">
        <v>1001</v>
      </c>
      <c r="C1765" t="s">
        <v>21</v>
      </c>
      <c r="D1765" t="s">
        <v>7</v>
      </c>
      <c r="E1765" t="s">
        <v>8</v>
      </c>
      <c r="F1765">
        <v>12</v>
      </c>
      <c r="G1765" s="2">
        <v>13737.599999999999</v>
      </c>
      <c r="H1765" s="2">
        <v>5481.5999999999985</v>
      </c>
      <c r="I1765" t="str">
        <f>_xlfn.XLOOKUP(tbl_Data[[#This Row],[Kundnr]],tbl_Kunder[Kundnr],tbl_Kunder[Kundnamn])</f>
        <v>Telefonera Mera AB</v>
      </c>
      <c r="J1765" t="str">
        <f>_xlfn.XLOOKUP(tbl_Data[[#This Row],[Kundnr]],tbl_Kunder[Kundnr],tbl_Kunder[Kundkategori])</f>
        <v>IT- och telecom</v>
      </c>
      <c r="K1765" t="str">
        <f>_xlfn.XLOOKUP(tbl_Data[[#This Row],[Kundnr]],tbl_Kunder[Kundnr],tbl_Kunder[Region])</f>
        <v>Väst</v>
      </c>
      <c r="L1765" t="str">
        <f>_xlfn.XLOOKUP(tbl_Data[[#This Row],[Kundnr]],tbl_Kunder[Kundnr],tbl_Kunder[Kundansvarig])</f>
        <v>Mac Winson</v>
      </c>
    </row>
    <row r="1766" spans="1:12" x14ac:dyDescent="0.25">
      <c r="A1766" s="1">
        <v>45034</v>
      </c>
      <c r="B1766">
        <v>1011</v>
      </c>
      <c r="C1766" t="s">
        <v>21</v>
      </c>
      <c r="D1766" t="s">
        <v>7</v>
      </c>
      <c r="E1766" t="s">
        <v>12</v>
      </c>
      <c r="F1766">
        <v>20</v>
      </c>
      <c r="G1766" s="2">
        <v>21384</v>
      </c>
      <c r="H1766" s="2">
        <v>7624</v>
      </c>
      <c r="I1766" t="str">
        <f>_xlfn.XLOOKUP(tbl_Data[[#This Row],[Kundnr]],tbl_Kunder[Kundnr],tbl_Kunder[Kundnamn])</f>
        <v>Skolia AB</v>
      </c>
      <c r="J1766" t="str">
        <f>_xlfn.XLOOKUP(tbl_Data[[#This Row],[Kundnr]],tbl_Kunder[Kundnr],tbl_Kunder[Kundkategori])</f>
        <v>Offentligt</v>
      </c>
      <c r="K1766" t="str">
        <f>_xlfn.XLOOKUP(tbl_Data[[#This Row],[Kundnr]],tbl_Kunder[Kundnr],tbl_Kunder[Region])</f>
        <v>Öst</v>
      </c>
      <c r="L1766" t="str">
        <f>_xlfn.XLOOKUP(tbl_Data[[#This Row],[Kundnr]],tbl_Kunder[Kundnr],tbl_Kunder[Kundansvarig])</f>
        <v>Clint Billton</v>
      </c>
    </row>
    <row r="1767" spans="1:12" x14ac:dyDescent="0.25">
      <c r="A1767" s="1">
        <v>45415</v>
      </c>
      <c r="B1767">
        <v>1007</v>
      </c>
      <c r="C1767" t="s">
        <v>14</v>
      </c>
      <c r="D1767" t="s">
        <v>15</v>
      </c>
      <c r="E1767" t="s">
        <v>16</v>
      </c>
      <c r="F1767">
        <v>20</v>
      </c>
      <c r="G1767" s="2">
        <v>21760</v>
      </c>
      <c r="H1767" s="2">
        <v>7040</v>
      </c>
      <c r="I1767" t="str">
        <f>_xlfn.XLOOKUP(tbl_Data[[#This Row],[Kundnr]],tbl_Kunder[Kundnr],tbl_Kunder[Kundnamn])</f>
        <v>Rellaxion AB</v>
      </c>
      <c r="J1767" t="str">
        <f>_xlfn.XLOOKUP(tbl_Data[[#This Row],[Kundnr]],tbl_Kunder[Kundnr],tbl_Kunder[Kundkategori])</f>
        <v>Tillverkning</v>
      </c>
      <c r="K1767" t="str">
        <f>_xlfn.XLOOKUP(tbl_Data[[#This Row],[Kundnr]],tbl_Kunder[Kundnr],tbl_Kunder[Region])</f>
        <v>Väst</v>
      </c>
      <c r="L1767" t="str">
        <f>_xlfn.XLOOKUP(tbl_Data[[#This Row],[Kundnr]],tbl_Kunder[Kundnr],tbl_Kunder[Kundansvarig])</f>
        <v>Manne Faktursson</v>
      </c>
    </row>
    <row r="1768" spans="1:12" x14ac:dyDescent="0.25">
      <c r="A1768" s="1">
        <v>45167</v>
      </c>
      <c r="B1768">
        <v>1006</v>
      </c>
      <c r="C1768" t="s">
        <v>6</v>
      </c>
      <c r="D1768" t="s">
        <v>7</v>
      </c>
      <c r="E1768" t="s">
        <v>17</v>
      </c>
      <c r="F1768">
        <v>10</v>
      </c>
      <c r="G1768" s="2">
        <v>11160</v>
      </c>
      <c r="H1768" s="2">
        <v>5160</v>
      </c>
      <c r="I1768" t="str">
        <f>_xlfn.XLOOKUP(tbl_Data[[#This Row],[Kundnr]],tbl_Kunder[Kundnr],tbl_Kunder[Kundnamn])</f>
        <v>Allcto AB</v>
      </c>
      <c r="J1768" t="str">
        <f>_xlfn.XLOOKUP(tbl_Data[[#This Row],[Kundnr]],tbl_Kunder[Kundnr],tbl_Kunder[Kundkategori])</f>
        <v>Livsmedel</v>
      </c>
      <c r="K1768" t="str">
        <f>_xlfn.XLOOKUP(tbl_Data[[#This Row],[Kundnr]],tbl_Kunder[Kundnr],tbl_Kunder[Region])</f>
        <v>Öst</v>
      </c>
      <c r="L1768" t="str">
        <f>_xlfn.XLOOKUP(tbl_Data[[#This Row],[Kundnr]],tbl_Kunder[Kundnr],tbl_Kunder[Kundansvarig])</f>
        <v>Malte Svensson</v>
      </c>
    </row>
    <row r="1769" spans="1:12" x14ac:dyDescent="0.25">
      <c r="A1769" s="1">
        <v>45397</v>
      </c>
      <c r="B1769">
        <v>1001</v>
      </c>
      <c r="C1769" t="s">
        <v>10</v>
      </c>
      <c r="D1769" t="s">
        <v>7</v>
      </c>
      <c r="E1769" t="s">
        <v>8</v>
      </c>
      <c r="F1769">
        <v>24</v>
      </c>
      <c r="G1769" s="2">
        <v>24422.400000000001</v>
      </c>
      <c r="H1769" s="2">
        <v>8486.4000000000015</v>
      </c>
      <c r="I1769" t="str">
        <f>_xlfn.XLOOKUP(tbl_Data[[#This Row],[Kundnr]],tbl_Kunder[Kundnr],tbl_Kunder[Kundnamn])</f>
        <v>Telefonera Mera AB</v>
      </c>
      <c r="J1769" t="str">
        <f>_xlfn.XLOOKUP(tbl_Data[[#This Row],[Kundnr]],tbl_Kunder[Kundnr],tbl_Kunder[Kundkategori])</f>
        <v>IT- och telecom</v>
      </c>
      <c r="K1769" t="str">
        <f>_xlfn.XLOOKUP(tbl_Data[[#This Row],[Kundnr]],tbl_Kunder[Kundnr],tbl_Kunder[Region])</f>
        <v>Väst</v>
      </c>
      <c r="L1769" t="str">
        <f>_xlfn.XLOOKUP(tbl_Data[[#This Row],[Kundnr]],tbl_Kunder[Kundnr],tbl_Kunder[Kundansvarig])</f>
        <v>Mac Winson</v>
      </c>
    </row>
    <row r="1770" spans="1:12" x14ac:dyDescent="0.25">
      <c r="A1770" s="1">
        <v>45231</v>
      </c>
      <c r="B1770">
        <v>1008</v>
      </c>
      <c r="C1770" t="s">
        <v>10</v>
      </c>
      <c r="D1770" t="s">
        <v>7</v>
      </c>
      <c r="E1770" t="s">
        <v>17</v>
      </c>
      <c r="F1770">
        <v>7</v>
      </c>
      <c r="G1770" s="2">
        <v>6720</v>
      </c>
      <c r="H1770" s="2">
        <v>2072</v>
      </c>
      <c r="I1770" t="str">
        <f>_xlfn.XLOOKUP(tbl_Data[[#This Row],[Kundnr]],tbl_Kunder[Kundnr],tbl_Kunder[Kundnamn])</f>
        <v>Rödtand AB</v>
      </c>
      <c r="J1770" t="str">
        <f>_xlfn.XLOOKUP(tbl_Data[[#This Row],[Kundnr]],tbl_Kunder[Kundnr],tbl_Kunder[Kundkategori])</f>
        <v>Livsmedel</v>
      </c>
      <c r="K1770" t="str">
        <f>_xlfn.XLOOKUP(tbl_Data[[#This Row],[Kundnr]],tbl_Kunder[Kundnr],tbl_Kunder[Region])</f>
        <v>Väst</v>
      </c>
      <c r="L1770" t="str">
        <f>_xlfn.XLOOKUP(tbl_Data[[#This Row],[Kundnr]],tbl_Kunder[Kundnr],tbl_Kunder[Kundansvarig])</f>
        <v>Malte Svensson</v>
      </c>
    </row>
    <row r="1771" spans="1:12" x14ac:dyDescent="0.25">
      <c r="A1771" s="1">
        <v>45089</v>
      </c>
      <c r="B1771">
        <v>1001</v>
      </c>
      <c r="C1771" t="s">
        <v>21</v>
      </c>
      <c r="D1771" t="s">
        <v>7</v>
      </c>
      <c r="E1771" t="s">
        <v>8</v>
      </c>
      <c r="F1771">
        <v>28</v>
      </c>
      <c r="G1771" s="2">
        <v>32054.399999999998</v>
      </c>
      <c r="H1771" s="2">
        <v>12790.399999999998</v>
      </c>
      <c r="I1771" t="str">
        <f>_xlfn.XLOOKUP(tbl_Data[[#This Row],[Kundnr]],tbl_Kunder[Kundnr],tbl_Kunder[Kundnamn])</f>
        <v>Telefonera Mera AB</v>
      </c>
      <c r="J1771" t="str">
        <f>_xlfn.XLOOKUP(tbl_Data[[#This Row],[Kundnr]],tbl_Kunder[Kundnr],tbl_Kunder[Kundkategori])</f>
        <v>IT- och telecom</v>
      </c>
      <c r="K1771" t="str">
        <f>_xlfn.XLOOKUP(tbl_Data[[#This Row],[Kundnr]],tbl_Kunder[Kundnr],tbl_Kunder[Region])</f>
        <v>Väst</v>
      </c>
      <c r="L1771" t="str">
        <f>_xlfn.XLOOKUP(tbl_Data[[#This Row],[Kundnr]],tbl_Kunder[Kundnr],tbl_Kunder[Kundansvarig])</f>
        <v>Mac Winson</v>
      </c>
    </row>
    <row r="1772" spans="1:12" x14ac:dyDescent="0.25">
      <c r="A1772" s="1">
        <v>44935</v>
      </c>
      <c r="B1772">
        <v>1003</v>
      </c>
      <c r="C1772" t="s">
        <v>21</v>
      </c>
      <c r="D1772" t="s">
        <v>7</v>
      </c>
      <c r="E1772" t="s">
        <v>12</v>
      </c>
      <c r="F1772">
        <v>16</v>
      </c>
      <c r="G1772" s="2">
        <v>18144</v>
      </c>
      <c r="H1772" s="2">
        <v>7136</v>
      </c>
      <c r="I1772" t="str">
        <f>_xlfn.XLOOKUP(tbl_Data[[#This Row],[Kundnr]],tbl_Kunder[Kundnr],tbl_Kunder[Kundnamn])</f>
        <v>Vårdia AB</v>
      </c>
      <c r="J1772" t="str">
        <f>_xlfn.XLOOKUP(tbl_Data[[#This Row],[Kundnr]],tbl_Kunder[Kundnr],tbl_Kunder[Kundkategori])</f>
        <v>Offentligt</v>
      </c>
      <c r="K1772" t="str">
        <f>_xlfn.XLOOKUP(tbl_Data[[#This Row],[Kundnr]],tbl_Kunder[Kundnr],tbl_Kunder[Region])</f>
        <v>Syd</v>
      </c>
      <c r="L1772" t="str">
        <f>_xlfn.XLOOKUP(tbl_Data[[#This Row],[Kundnr]],tbl_Kunder[Kundnr],tbl_Kunder[Kundansvarig])</f>
        <v>Clint Billton</v>
      </c>
    </row>
    <row r="1773" spans="1:12" x14ac:dyDescent="0.25">
      <c r="A1773" s="1">
        <v>45604</v>
      </c>
      <c r="B1773">
        <v>1003</v>
      </c>
      <c r="C1773" t="s">
        <v>6</v>
      </c>
      <c r="D1773" t="s">
        <v>7</v>
      </c>
      <c r="E1773" t="s">
        <v>12</v>
      </c>
      <c r="F1773">
        <v>20</v>
      </c>
      <c r="G1773" s="2">
        <v>26040</v>
      </c>
      <c r="H1773" s="2">
        <v>14040</v>
      </c>
      <c r="I1773" t="str">
        <f>_xlfn.XLOOKUP(tbl_Data[[#This Row],[Kundnr]],tbl_Kunder[Kundnr],tbl_Kunder[Kundnamn])</f>
        <v>Vårdia AB</v>
      </c>
      <c r="J1773" t="str">
        <f>_xlfn.XLOOKUP(tbl_Data[[#This Row],[Kundnr]],tbl_Kunder[Kundnr],tbl_Kunder[Kundkategori])</f>
        <v>Offentligt</v>
      </c>
      <c r="K1773" t="str">
        <f>_xlfn.XLOOKUP(tbl_Data[[#This Row],[Kundnr]],tbl_Kunder[Kundnr],tbl_Kunder[Region])</f>
        <v>Syd</v>
      </c>
      <c r="L1773" t="str">
        <f>_xlfn.XLOOKUP(tbl_Data[[#This Row],[Kundnr]],tbl_Kunder[Kundnr],tbl_Kunder[Kundansvarig])</f>
        <v>Clint Billton</v>
      </c>
    </row>
    <row r="1774" spans="1:12" x14ac:dyDescent="0.25">
      <c r="A1774" s="1">
        <v>45241</v>
      </c>
      <c r="B1774">
        <v>1011</v>
      </c>
      <c r="C1774" t="s">
        <v>14</v>
      </c>
      <c r="D1774" t="s">
        <v>15</v>
      </c>
      <c r="E1774" t="s">
        <v>12</v>
      </c>
      <c r="F1774">
        <v>11</v>
      </c>
      <c r="G1774" s="2">
        <v>13939.2</v>
      </c>
      <c r="H1774" s="2">
        <v>5843.2000000000007</v>
      </c>
      <c r="I1774" t="str">
        <f>_xlfn.XLOOKUP(tbl_Data[[#This Row],[Kundnr]],tbl_Kunder[Kundnr],tbl_Kunder[Kundnamn])</f>
        <v>Skolia AB</v>
      </c>
      <c r="J1774" t="str">
        <f>_xlfn.XLOOKUP(tbl_Data[[#This Row],[Kundnr]],tbl_Kunder[Kundnr],tbl_Kunder[Kundkategori])</f>
        <v>Offentligt</v>
      </c>
      <c r="K1774" t="str">
        <f>_xlfn.XLOOKUP(tbl_Data[[#This Row],[Kundnr]],tbl_Kunder[Kundnr],tbl_Kunder[Region])</f>
        <v>Öst</v>
      </c>
      <c r="L1774" t="str">
        <f>_xlfn.XLOOKUP(tbl_Data[[#This Row],[Kundnr]],tbl_Kunder[Kundnr],tbl_Kunder[Kundansvarig])</f>
        <v>Clint Billton</v>
      </c>
    </row>
    <row r="1775" spans="1:12" x14ac:dyDescent="0.25">
      <c r="A1775" s="1">
        <v>45571</v>
      </c>
      <c r="B1775">
        <v>1003</v>
      </c>
      <c r="C1775" t="s">
        <v>6</v>
      </c>
      <c r="D1775" t="s">
        <v>7</v>
      </c>
      <c r="E1775" t="s">
        <v>12</v>
      </c>
      <c r="F1775">
        <v>23</v>
      </c>
      <c r="G1775" s="2">
        <v>29946</v>
      </c>
      <c r="H1775" s="2">
        <v>16146</v>
      </c>
      <c r="I1775" t="str">
        <f>_xlfn.XLOOKUP(tbl_Data[[#This Row],[Kundnr]],tbl_Kunder[Kundnr],tbl_Kunder[Kundnamn])</f>
        <v>Vårdia AB</v>
      </c>
      <c r="J1775" t="str">
        <f>_xlfn.XLOOKUP(tbl_Data[[#This Row],[Kundnr]],tbl_Kunder[Kundnr],tbl_Kunder[Kundkategori])</f>
        <v>Offentligt</v>
      </c>
      <c r="K1775" t="str">
        <f>_xlfn.XLOOKUP(tbl_Data[[#This Row],[Kundnr]],tbl_Kunder[Kundnr],tbl_Kunder[Region])</f>
        <v>Syd</v>
      </c>
      <c r="L1775" t="str">
        <f>_xlfn.XLOOKUP(tbl_Data[[#This Row],[Kundnr]],tbl_Kunder[Kundnr],tbl_Kunder[Kundansvarig])</f>
        <v>Clint Billton</v>
      </c>
    </row>
    <row r="1776" spans="1:12" x14ac:dyDescent="0.25">
      <c r="A1776" s="1">
        <v>45496</v>
      </c>
      <c r="B1776">
        <v>1004</v>
      </c>
      <c r="C1776" t="s">
        <v>14</v>
      </c>
      <c r="D1776" t="s">
        <v>15</v>
      </c>
      <c r="E1776" t="s">
        <v>16</v>
      </c>
      <c r="F1776">
        <v>18</v>
      </c>
      <c r="G1776" s="2">
        <v>25344</v>
      </c>
      <c r="H1776" s="2">
        <v>12096</v>
      </c>
      <c r="I1776" t="str">
        <f>_xlfn.XLOOKUP(tbl_Data[[#This Row],[Kundnr]],tbl_Kunder[Kundnr],tbl_Kunder[Kundnamn])</f>
        <v>Mellerix AB</v>
      </c>
      <c r="J1776" t="str">
        <f>_xlfn.XLOOKUP(tbl_Data[[#This Row],[Kundnr]],tbl_Kunder[Kundnr],tbl_Kunder[Kundkategori])</f>
        <v>Tillverkning</v>
      </c>
      <c r="K1776" t="str">
        <f>_xlfn.XLOOKUP(tbl_Data[[#This Row],[Kundnr]],tbl_Kunder[Kundnr],tbl_Kunder[Region])</f>
        <v>Syd</v>
      </c>
      <c r="L1776" t="str">
        <f>_xlfn.XLOOKUP(tbl_Data[[#This Row],[Kundnr]],tbl_Kunder[Kundnr],tbl_Kunder[Kundansvarig])</f>
        <v>Manne Faktursson</v>
      </c>
    </row>
    <row r="1777" spans="1:12" x14ac:dyDescent="0.25">
      <c r="A1777" s="1">
        <v>44928</v>
      </c>
      <c r="B1777">
        <v>1004</v>
      </c>
      <c r="C1777" t="s">
        <v>20</v>
      </c>
      <c r="D1777" t="s">
        <v>15</v>
      </c>
      <c r="E1777" t="s">
        <v>16</v>
      </c>
      <c r="F1777">
        <v>9</v>
      </c>
      <c r="G1777" s="2">
        <v>15444.000000000002</v>
      </c>
      <c r="H1777" s="2">
        <v>7812.0000000000018</v>
      </c>
      <c r="I1777" t="str">
        <f>_xlfn.XLOOKUP(tbl_Data[[#This Row],[Kundnr]],tbl_Kunder[Kundnr],tbl_Kunder[Kundnamn])</f>
        <v>Mellerix AB</v>
      </c>
      <c r="J1777" t="str">
        <f>_xlfn.XLOOKUP(tbl_Data[[#This Row],[Kundnr]],tbl_Kunder[Kundnr],tbl_Kunder[Kundkategori])</f>
        <v>Tillverkning</v>
      </c>
      <c r="K1777" t="str">
        <f>_xlfn.XLOOKUP(tbl_Data[[#This Row],[Kundnr]],tbl_Kunder[Kundnr],tbl_Kunder[Region])</f>
        <v>Syd</v>
      </c>
      <c r="L1777" t="str">
        <f>_xlfn.XLOOKUP(tbl_Data[[#This Row],[Kundnr]],tbl_Kunder[Kundnr],tbl_Kunder[Kundansvarig])</f>
        <v>Manne Faktursson</v>
      </c>
    </row>
    <row r="1778" spans="1:12" x14ac:dyDescent="0.25">
      <c r="A1778" s="1">
        <v>45555</v>
      </c>
      <c r="B1778">
        <v>1004</v>
      </c>
      <c r="C1778" t="s">
        <v>14</v>
      </c>
      <c r="D1778" t="s">
        <v>15</v>
      </c>
      <c r="E1778" t="s">
        <v>16</v>
      </c>
      <c r="F1778">
        <v>7</v>
      </c>
      <c r="G1778" s="2">
        <v>9856</v>
      </c>
      <c r="H1778" s="2">
        <v>4704</v>
      </c>
      <c r="I1778" t="str">
        <f>_xlfn.XLOOKUP(tbl_Data[[#This Row],[Kundnr]],tbl_Kunder[Kundnr],tbl_Kunder[Kundnamn])</f>
        <v>Mellerix AB</v>
      </c>
      <c r="J1778" t="str">
        <f>_xlfn.XLOOKUP(tbl_Data[[#This Row],[Kundnr]],tbl_Kunder[Kundnr],tbl_Kunder[Kundkategori])</f>
        <v>Tillverkning</v>
      </c>
      <c r="K1778" t="str">
        <f>_xlfn.XLOOKUP(tbl_Data[[#This Row],[Kundnr]],tbl_Kunder[Kundnr],tbl_Kunder[Region])</f>
        <v>Syd</v>
      </c>
      <c r="L1778" t="str">
        <f>_xlfn.XLOOKUP(tbl_Data[[#This Row],[Kundnr]],tbl_Kunder[Kundnr],tbl_Kunder[Kundansvarig])</f>
        <v>Manne Faktursson</v>
      </c>
    </row>
    <row r="1779" spans="1:12" x14ac:dyDescent="0.25">
      <c r="A1779" s="1">
        <v>45560</v>
      </c>
      <c r="B1779">
        <v>1003</v>
      </c>
      <c r="C1779" t="s">
        <v>23</v>
      </c>
      <c r="D1779" t="s">
        <v>15</v>
      </c>
      <c r="E1779" t="s">
        <v>12</v>
      </c>
      <c r="F1779">
        <v>12</v>
      </c>
      <c r="G1779" s="2">
        <v>17640</v>
      </c>
      <c r="H1779" s="2">
        <v>8520</v>
      </c>
      <c r="I1779" t="str">
        <f>_xlfn.XLOOKUP(tbl_Data[[#This Row],[Kundnr]],tbl_Kunder[Kundnr],tbl_Kunder[Kundnamn])</f>
        <v>Vårdia AB</v>
      </c>
      <c r="J1779" t="str">
        <f>_xlfn.XLOOKUP(tbl_Data[[#This Row],[Kundnr]],tbl_Kunder[Kundnr],tbl_Kunder[Kundkategori])</f>
        <v>Offentligt</v>
      </c>
      <c r="K1779" t="str">
        <f>_xlfn.XLOOKUP(tbl_Data[[#This Row],[Kundnr]],tbl_Kunder[Kundnr],tbl_Kunder[Region])</f>
        <v>Syd</v>
      </c>
      <c r="L1779" t="str">
        <f>_xlfn.XLOOKUP(tbl_Data[[#This Row],[Kundnr]],tbl_Kunder[Kundnr],tbl_Kunder[Kundansvarig])</f>
        <v>Clint Billton</v>
      </c>
    </row>
    <row r="1780" spans="1:12" x14ac:dyDescent="0.25">
      <c r="A1780" s="1">
        <v>44988</v>
      </c>
      <c r="B1780">
        <v>1007</v>
      </c>
      <c r="C1780" t="s">
        <v>23</v>
      </c>
      <c r="D1780" t="s">
        <v>15</v>
      </c>
      <c r="E1780" t="s">
        <v>16</v>
      </c>
      <c r="F1780">
        <v>10</v>
      </c>
      <c r="G1780" s="2">
        <v>11900</v>
      </c>
      <c r="H1780" s="2">
        <v>4300</v>
      </c>
      <c r="I1780" t="str">
        <f>_xlfn.XLOOKUP(tbl_Data[[#This Row],[Kundnr]],tbl_Kunder[Kundnr],tbl_Kunder[Kundnamn])</f>
        <v>Rellaxion AB</v>
      </c>
      <c r="J1780" t="str">
        <f>_xlfn.XLOOKUP(tbl_Data[[#This Row],[Kundnr]],tbl_Kunder[Kundnr],tbl_Kunder[Kundkategori])</f>
        <v>Tillverkning</v>
      </c>
      <c r="K1780" t="str">
        <f>_xlfn.XLOOKUP(tbl_Data[[#This Row],[Kundnr]],tbl_Kunder[Kundnr],tbl_Kunder[Region])</f>
        <v>Väst</v>
      </c>
      <c r="L1780" t="str">
        <f>_xlfn.XLOOKUP(tbl_Data[[#This Row],[Kundnr]],tbl_Kunder[Kundnr],tbl_Kunder[Kundansvarig])</f>
        <v>Manne Faktursson</v>
      </c>
    </row>
    <row r="1781" spans="1:12" x14ac:dyDescent="0.25">
      <c r="A1781" s="1">
        <v>45592</v>
      </c>
      <c r="B1781">
        <v>1007</v>
      </c>
      <c r="C1781" t="s">
        <v>10</v>
      </c>
      <c r="D1781" t="s">
        <v>7</v>
      </c>
      <c r="E1781" t="s">
        <v>16</v>
      </c>
      <c r="F1781">
        <v>13</v>
      </c>
      <c r="G1781" s="2">
        <v>10608</v>
      </c>
      <c r="H1781" s="2">
        <v>1976</v>
      </c>
      <c r="I1781" t="str">
        <f>_xlfn.XLOOKUP(tbl_Data[[#This Row],[Kundnr]],tbl_Kunder[Kundnr],tbl_Kunder[Kundnamn])</f>
        <v>Rellaxion AB</v>
      </c>
      <c r="J1781" t="str">
        <f>_xlfn.XLOOKUP(tbl_Data[[#This Row],[Kundnr]],tbl_Kunder[Kundnr],tbl_Kunder[Kundkategori])</f>
        <v>Tillverkning</v>
      </c>
      <c r="K1781" t="str">
        <f>_xlfn.XLOOKUP(tbl_Data[[#This Row],[Kundnr]],tbl_Kunder[Kundnr],tbl_Kunder[Region])</f>
        <v>Väst</v>
      </c>
      <c r="L1781" t="str">
        <f>_xlfn.XLOOKUP(tbl_Data[[#This Row],[Kundnr]],tbl_Kunder[Kundnr],tbl_Kunder[Kundansvarig])</f>
        <v>Manne Faktursson</v>
      </c>
    </row>
    <row r="1782" spans="1:12" x14ac:dyDescent="0.25">
      <c r="A1782" s="1">
        <v>45321</v>
      </c>
      <c r="B1782">
        <v>1011</v>
      </c>
      <c r="C1782" t="s">
        <v>19</v>
      </c>
      <c r="D1782" t="s">
        <v>7</v>
      </c>
      <c r="E1782" t="s">
        <v>12</v>
      </c>
      <c r="F1782">
        <v>2</v>
      </c>
      <c r="G1782" s="2">
        <v>2296.8000000000002</v>
      </c>
      <c r="H1782" s="2">
        <v>936.80000000000018</v>
      </c>
      <c r="I1782" t="str">
        <f>_xlfn.XLOOKUP(tbl_Data[[#This Row],[Kundnr]],tbl_Kunder[Kundnr],tbl_Kunder[Kundnamn])</f>
        <v>Skolia AB</v>
      </c>
      <c r="J1782" t="str">
        <f>_xlfn.XLOOKUP(tbl_Data[[#This Row],[Kundnr]],tbl_Kunder[Kundnr],tbl_Kunder[Kundkategori])</f>
        <v>Offentligt</v>
      </c>
      <c r="K1782" t="str">
        <f>_xlfn.XLOOKUP(tbl_Data[[#This Row],[Kundnr]],tbl_Kunder[Kundnr],tbl_Kunder[Region])</f>
        <v>Öst</v>
      </c>
      <c r="L1782" t="str">
        <f>_xlfn.XLOOKUP(tbl_Data[[#This Row],[Kundnr]],tbl_Kunder[Kundnr],tbl_Kunder[Kundansvarig])</f>
        <v>Clint Billton</v>
      </c>
    </row>
    <row r="1783" spans="1:12" x14ac:dyDescent="0.25">
      <c r="A1783" s="1">
        <v>45608</v>
      </c>
      <c r="B1783">
        <v>1008</v>
      </c>
      <c r="C1783" t="s">
        <v>14</v>
      </c>
      <c r="D1783" t="s">
        <v>15</v>
      </c>
      <c r="E1783" t="s">
        <v>17</v>
      </c>
      <c r="F1783">
        <v>20</v>
      </c>
      <c r="G1783" s="2">
        <v>25600</v>
      </c>
      <c r="H1783" s="2">
        <v>10880</v>
      </c>
      <c r="I1783" t="str">
        <f>_xlfn.XLOOKUP(tbl_Data[[#This Row],[Kundnr]],tbl_Kunder[Kundnr],tbl_Kunder[Kundnamn])</f>
        <v>Rödtand AB</v>
      </c>
      <c r="J1783" t="str">
        <f>_xlfn.XLOOKUP(tbl_Data[[#This Row],[Kundnr]],tbl_Kunder[Kundnr],tbl_Kunder[Kundkategori])</f>
        <v>Livsmedel</v>
      </c>
      <c r="K1783" t="str">
        <f>_xlfn.XLOOKUP(tbl_Data[[#This Row],[Kundnr]],tbl_Kunder[Kundnr],tbl_Kunder[Region])</f>
        <v>Väst</v>
      </c>
      <c r="L1783" t="str">
        <f>_xlfn.XLOOKUP(tbl_Data[[#This Row],[Kundnr]],tbl_Kunder[Kundnr],tbl_Kunder[Kundansvarig])</f>
        <v>Malte Svensson</v>
      </c>
    </row>
    <row r="1784" spans="1:12" x14ac:dyDescent="0.25">
      <c r="A1784" s="1">
        <v>45064</v>
      </c>
      <c r="B1784">
        <v>1011</v>
      </c>
      <c r="C1784" t="s">
        <v>21</v>
      </c>
      <c r="D1784" t="s">
        <v>7</v>
      </c>
      <c r="E1784" t="s">
        <v>12</v>
      </c>
      <c r="F1784">
        <v>11</v>
      </c>
      <c r="G1784" s="2">
        <v>11761.2</v>
      </c>
      <c r="H1784" s="2">
        <v>4193.2000000000007</v>
      </c>
      <c r="I1784" t="str">
        <f>_xlfn.XLOOKUP(tbl_Data[[#This Row],[Kundnr]],tbl_Kunder[Kundnr],tbl_Kunder[Kundnamn])</f>
        <v>Skolia AB</v>
      </c>
      <c r="J1784" t="str">
        <f>_xlfn.XLOOKUP(tbl_Data[[#This Row],[Kundnr]],tbl_Kunder[Kundnr],tbl_Kunder[Kundkategori])</f>
        <v>Offentligt</v>
      </c>
      <c r="K1784" t="str">
        <f>_xlfn.XLOOKUP(tbl_Data[[#This Row],[Kundnr]],tbl_Kunder[Kundnr],tbl_Kunder[Region])</f>
        <v>Öst</v>
      </c>
      <c r="L1784" t="str">
        <f>_xlfn.XLOOKUP(tbl_Data[[#This Row],[Kundnr]],tbl_Kunder[Kundnr],tbl_Kunder[Kundansvarig])</f>
        <v>Clint Billton</v>
      </c>
    </row>
    <row r="1785" spans="1:12" x14ac:dyDescent="0.25">
      <c r="A1785" s="1">
        <v>45462</v>
      </c>
      <c r="B1785">
        <v>1005</v>
      </c>
      <c r="C1785" t="s">
        <v>14</v>
      </c>
      <c r="D1785" t="s">
        <v>15</v>
      </c>
      <c r="E1785" t="s">
        <v>8</v>
      </c>
      <c r="F1785">
        <v>1</v>
      </c>
      <c r="G1785" s="2">
        <v>1318.4</v>
      </c>
      <c r="H1785" s="2">
        <v>582.40000000000009</v>
      </c>
      <c r="I1785" t="str">
        <f>_xlfn.XLOOKUP(tbl_Data[[#This Row],[Kundnr]],tbl_Kunder[Kundnr],tbl_Kunder[Kundnamn])</f>
        <v>Prefolkia AB</v>
      </c>
      <c r="J1785" t="str">
        <f>_xlfn.XLOOKUP(tbl_Data[[#This Row],[Kundnr]],tbl_Kunder[Kundnr],tbl_Kunder[Kundkategori])</f>
        <v>IT- och telecom</v>
      </c>
      <c r="K1785" t="str">
        <f>_xlfn.XLOOKUP(tbl_Data[[#This Row],[Kundnr]],tbl_Kunder[Kundnr],tbl_Kunder[Region])</f>
        <v>Öst</v>
      </c>
      <c r="L1785" t="str">
        <f>_xlfn.XLOOKUP(tbl_Data[[#This Row],[Kundnr]],tbl_Kunder[Kundnr],tbl_Kunder[Kundansvarig])</f>
        <v>Mac Winson</v>
      </c>
    </row>
    <row r="1786" spans="1:12" x14ac:dyDescent="0.25">
      <c r="A1786" s="1">
        <v>45202</v>
      </c>
      <c r="B1786">
        <v>1007</v>
      </c>
      <c r="C1786" t="s">
        <v>10</v>
      </c>
      <c r="D1786" t="s">
        <v>7</v>
      </c>
      <c r="E1786" t="s">
        <v>16</v>
      </c>
      <c r="F1786">
        <v>29</v>
      </c>
      <c r="G1786" s="2">
        <v>23664</v>
      </c>
      <c r="H1786" s="2">
        <v>4408</v>
      </c>
      <c r="I1786" t="str">
        <f>_xlfn.XLOOKUP(tbl_Data[[#This Row],[Kundnr]],tbl_Kunder[Kundnr],tbl_Kunder[Kundnamn])</f>
        <v>Rellaxion AB</v>
      </c>
      <c r="J1786" t="str">
        <f>_xlfn.XLOOKUP(tbl_Data[[#This Row],[Kundnr]],tbl_Kunder[Kundnr],tbl_Kunder[Kundkategori])</f>
        <v>Tillverkning</v>
      </c>
      <c r="K1786" t="str">
        <f>_xlfn.XLOOKUP(tbl_Data[[#This Row],[Kundnr]],tbl_Kunder[Kundnr],tbl_Kunder[Region])</f>
        <v>Väst</v>
      </c>
      <c r="L1786" t="str">
        <f>_xlfn.XLOOKUP(tbl_Data[[#This Row],[Kundnr]],tbl_Kunder[Kundnr],tbl_Kunder[Kundansvarig])</f>
        <v>Manne Faktursson</v>
      </c>
    </row>
    <row r="1787" spans="1:12" x14ac:dyDescent="0.25">
      <c r="A1787" s="1">
        <v>45301</v>
      </c>
      <c r="B1787">
        <v>1004</v>
      </c>
      <c r="C1787" t="s">
        <v>14</v>
      </c>
      <c r="D1787" t="s">
        <v>15</v>
      </c>
      <c r="E1787" t="s">
        <v>16</v>
      </c>
      <c r="F1787">
        <v>11</v>
      </c>
      <c r="G1787" s="2">
        <v>15488</v>
      </c>
      <c r="H1787" s="2">
        <v>7392</v>
      </c>
      <c r="I1787" t="str">
        <f>_xlfn.XLOOKUP(tbl_Data[[#This Row],[Kundnr]],tbl_Kunder[Kundnr],tbl_Kunder[Kundnamn])</f>
        <v>Mellerix AB</v>
      </c>
      <c r="J1787" t="str">
        <f>_xlfn.XLOOKUP(tbl_Data[[#This Row],[Kundnr]],tbl_Kunder[Kundnr],tbl_Kunder[Kundkategori])</f>
        <v>Tillverkning</v>
      </c>
      <c r="K1787" t="str">
        <f>_xlfn.XLOOKUP(tbl_Data[[#This Row],[Kundnr]],tbl_Kunder[Kundnr],tbl_Kunder[Region])</f>
        <v>Syd</v>
      </c>
      <c r="L1787" t="str">
        <f>_xlfn.XLOOKUP(tbl_Data[[#This Row],[Kundnr]],tbl_Kunder[Kundnr],tbl_Kunder[Kundansvarig])</f>
        <v>Manne Faktursson</v>
      </c>
    </row>
    <row r="1788" spans="1:12" x14ac:dyDescent="0.25">
      <c r="A1788" s="1">
        <v>45300</v>
      </c>
      <c r="B1788">
        <v>1001</v>
      </c>
      <c r="C1788" t="s">
        <v>21</v>
      </c>
      <c r="D1788" t="s">
        <v>7</v>
      </c>
      <c r="E1788" t="s">
        <v>8</v>
      </c>
      <c r="F1788">
        <v>9</v>
      </c>
      <c r="G1788" s="2">
        <v>10303.199999999999</v>
      </c>
      <c r="H1788" s="2">
        <v>4111.1999999999989</v>
      </c>
      <c r="I1788" t="str">
        <f>_xlfn.XLOOKUP(tbl_Data[[#This Row],[Kundnr]],tbl_Kunder[Kundnr],tbl_Kunder[Kundnamn])</f>
        <v>Telefonera Mera AB</v>
      </c>
      <c r="J1788" t="str">
        <f>_xlfn.XLOOKUP(tbl_Data[[#This Row],[Kundnr]],tbl_Kunder[Kundnr],tbl_Kunder[Kundkategori])</f>
        <v>IT- och telecom</v>
      </c>
      <c r="K1788" t="str">
        <f>_xlfn.XLOOKUP(tbl_Data[[#This Row],[Kundnr]],tbl_Kunder[Kundnr],tbl_Kunder[Region])</f>
        <v>Väst</v>
      </c>
      <c r="L1788" t="str">
        <f>_xlfn.XLOOKUP(tbl_Data[[#This Row],[Kundnr]],tbl_Kunder[Kundnr],tbl_Kunder[Kundansvarig])</f>
        <v>Mac Winson</v>
      </c>
    </row>
    <row r="1789" spans="1:12" x14ac:dyDescent="0.25">
      <c r="A1789" s="1">
        <v>45289</v>
      </c>
      <c r="B1789">
        <v>1004</v>
      </c>
      <c r="C1789" t="s">
        <v>14</v>
      </c>
      <c r="D1789" t="s">
        <v>15</v>
      </c>
      <c r="E1789" t="s">
        <v>16</v>
      </c>
      <c r="F1789">
        <v>13</v>
      </c>
      <c r="G1789" s="2">
        <v>18304</v>
      </c>
      <c r="H1789" s="2">
        <v>8736</v>
      </c>
      <c r="I1789" t="str">
        <f>_xlfn.XLOOKUP(tbl_Data[[#This Row],[Kundnr]],tbl_Kunder[Kundnr],tbl_Kunder[Kundnamn])</f>
        <v>Mellerix AB</v>
      </c>
      <c r="J1789" t="str">
        <f>_xlfn.XLOOKUP(tbl_Data[[#This Row],[Kundnr]],tbl_Kunder[Kundnr],tbl_Kunder[Kundkategori])</f>
        <v>Tillverkning</v>
      </c>
      <c r="K1789" t="str">
        <f>_xlfn.XLOOKUP(tbl_Data[[#This Row],[Kundnr]],tbl_Kunder[Kundnr],tbl_Kunder[Region])</f>
        <v>Syd</v>
      </c>
      <c r="L1789" t="str">
        <f>_xlfn.XLOOKUP(tbl_Data[[#This Row],[Kundnr]],tbl_Kunder[Kundnr],tbl_Kunder[Kundansvarig])</f>
        <v>Manne Faktursson</v>
      </c>
    </row>
    <row r="1790" spans="1:12" x14ac:dyDescent="0.25">
      <c r="A1790" s="1">
        <v>45333</v>
      </c>
      <c r="B1790">
        <v>1011</v>
      </c>
      <c r="C1790" t="s">
        <v>14</v>
      </c>
      <c r="D1790" t="s">
        <v>15</v>
      </c>
      <c r="E1790" t="s">
        <v>12</v>
      </c>
      <c r="F1790">
        <v>7</v>
      </c>
      <c r="G1790" s="2">
        <v>8870.4</v>
      </c>
      <c r="H1790" s="2">
        <v>3718.3999999999996</v>
      </c>
      <c r="I1790" t="str">
        <f>_xlfn.XLOOKUP(tbl_Data[[#This Row],[Kundnr]],tbl_Kunder[Kundnr],tbl_Kunder[Kundnamn])</f>
        <v>Skolia AB</v>
      </c>
      <c r="J1790" t="str">
        <f>_xlfn.XLOOKUP(tbl_Data[[#This Row],[Kundnr]],tbl_Kunder[Kundnr],tbl_Kunder[Kundkategori])</f>
        <v>Offentligt</v>
      </c>
      <c r="K1790" t="str">
        <f>_xlfn.XLOOKUP(tbl_Data[[#This Row],[Kundnr]],tbl_Kunder[Kundnr],tbl_Kunder[Region])</f>
        <v>Öst</v>
      </c>
      <c r="L1790" t="str">
        <f>_xlfn.XLOOKUP(tbl_Data[[#This Row],[Kundnr]],tbl_Kunder[Kundnr],tbl_Kunder[Kundansvarig])</f>
        <v>Clint Billton</v>
      </c>
    </row>
    <row r="1791" spans="1:12" x14ac:dyDescent="0.25">
      <c r="A1791" s="1">
        <v>45137</v>
      </c>
      <c r="B1791">
        <v>1008</v>
      </c>
      <c r="C1791" t="s">
        <v>20</v>
      </c>
      <c r="D1791" t="s">
        <v>15</v>
      </c>
      <c r="E1791" t="s">
        <v>17</v>
      </c>
      <c r="F1791">
        <v>24</v>
      </c>
      <c r="G1791" s="2">
        <v>37440</v>
      </c>
      <c r="H1791" s="2">
        <v>17088</v>
      </c>
      <c r="I1791" t="str">
        <f>_xlfn.XLOOKUP(tbl_Data[[#This Row],[Kundnr]],tbl_Kunder[Kundnr],tbl_Kunder[Kundnamn])</f>
        <v>Rödtand AB</v>
      </c>
      <c r="J1791" t="str">
        <f>_xlfn.XLOOKUP(tbl_Data[[#This Row],[Kundnr]],tbl_Kunder[Kundnr],tbl_Kunder[Kundkategori])</f>
        <v>Livsmedel</v>
      </c>
      <c r="K1791" t="str">
        <f>_xlfn.XLOOKUP(tbl_Data[[#This Row],[Kundnr]],tbl_Kunder[Kundnr],tbl_Kunder[Region])</f>
        <v>Väst</v>
      </c>
      <c r="L1791" t="str">
        <f>_xlfn.XLOOKUP(tbl_Data[[#This Row],[Kundnr]],tbl_Kunder[Kundnr],tbl_Kunder[Kundansvarig])</f>
        <v>Malte Svensson</v>
      </c>
    </row>
    <row r="1792" spans="1:12" x14ac:dyDescent="0.25">
      <c r="A1792" s="1">
        <v>45497</v>
      </c>
      <c r="B1792">
        <v>1001</v>
      </c>
      <c r="C1792" t="s">
        <v>19</v>
      </c>
      <c r="D1792" t="s">
        <v>7</v>
      </c>
      <c r="E1792" t="s">
        <v>8</v>
      </c>
      <c r="F1792">
        <v>19</v>
      </c>
      <c r="G1792" s="2">
        <v>23362.400000000001</v>
      </c>
      <c r="H1792" s="2">
        <v>10442.400000000001</v>
      </c>
      <c r="I1792" t="str">
        <f>_xlfn.XLOOKUP(tbl_Data[[#This Row],[Kundnr]],tbl_Kunder[Kundnr],tbl_Kunder[Kundnamn])</f>
        <v>Telefonera Mera AB</v>
      </c>
      <c r="J1792" t="str">
        <f>_xlfn.XLOOKUP(tbl_Data[[#This Row],[Kundnr]],tbl_Kunder[Kundnr],tbl_Kunder[Kundkategori])</f>
        <v>IT- och telecom</v>
      </c>
      <c r="K1792" t="str">
        <f>_xlfn.XLOOKUP(tbl_Data[[#This Row],[Kundnr]],tbl_Kunder[Kundnr],tbl_Kunder[Region])</f>
        <v>Väst</v>
      </c>
      <c r="L1792" t="str">
        <f>_xlfn.XLOOKUP(tbl_Data[[#This Row],[Kundnr]],tbl_Kunder[Kundnr],tbl_Kunder[Kundansvarig])</f>
        <v>Mac Winson</v>
      </c>
    </row>
    <row r="1793" spans="1:12" x14ac:dyDescent="0.25">
      <c r="A1793" s="1">
        <v>45132</v>
      </c>
      <c r="B1793">
        <v>1003</v>
      </c>
      <c r="C1793" t="s">
        <v>14</v>
      </c>
      <c r="D1793" t="s">
        <v>15</v>
      </c>
      <c r="E1793" t="s">
        <v>12</v>
      </c>
      <c r="F1793">
        <v>29</v>
      </c>
      <c r="G1793" s="2">
        <v>38976</v>
      </c>
      <c r="H1793" s="2">
        <v>17632</v>
      </c>
      <c r="I1793" t="str">
        <f>_xlfn.XLOOKUP(tbl_Data[[#This Row],[Kundnr]],tbl_Kunder[Kundnr],tbl_Kunder[Kundnamn])</f>
        <v>Vårdia AB</v>
      </c>
      <c r="J1793" t="str">
        <f>_xlfn.XLOOKUP(tbl_Data[[#This Row],[Kundnr]],tbl_Kunder[Kundnr],tbl_Kunder[Kundkategori])</f>
        <v>Offentligt</v>
      </c>
      <c r="K1793" t="str">
        <f>_xlfn.XLOOKUP(tbl_Data[[#This Row],[Kundnr]],tbl_Kunder[Kundnr],tbl_Kunder[Region])</f>
        <v>Syd</v>
      </c>
      <c r="L1793" t="str">
        <f>_xlfn.XLOOKUP(tbl_Data[[#This Row],[Kundnr]],tbl_Kunder[Kundnr],tbl_Kunder[Kundansvarig])</f>
        <v>Clint Billton</v>
      </c>
    </row>
    <row r="1794" spans="1:12" x14ac:dyDescent="0.25">
      <c r="A1794" s="1">
        <v>45403</v>
      </c>
      <c r="B1794">
        <v>1006</v>
      </c>
      <c r="C1794" t="s">
        <v>23</v>
      </c>
      <c r="D1794" t="s">
        <v>15</v>
      </c>
      <c r="E1794" t="s">
        <v>17</v>
      </c>
      <c r="F1794">
        <v>6</v>
      </c>
      <c r="G1794" s="2">
        <v>7560</v>
      </c>
      <c r="H1794" s="2">
        <v>3000</v>
      </c>
      <c r="I1794" t="str">
        <f>_xlfn.XLOOKUP(tbl_Data[[#This Row],[Kundnr]],tbl_Kunder[Kundnr],tbl_Kunder[Kundnamn])</f>
        <v>Allcto AB</v>
      </c>
      <c r="J1794" t="str">
        <f>_xlfn.XLOOKUP(tbl_Data[[#This Row],[Kundnr]],tbl_Kunder[Kundnr],tbl_Kunder[Kundkategori])</f>
        <v>Livsmedel</v>
      </c>
      <c r="K1794" t="str">
        <f>_xlfn.XLOOKUP(tbl_Data[[#This Row],[Kundnr]],tbl_Kunder[Kundnr],tbl_Kunder[Region])</f>
        <v>Öst</v>
      </c>
      <c r="L1794" t="str">
        <f>_xlfn.XLOOKUP(tbl_Data[[#This Row],[Kundnr]],tbl_Kunder[Kundnr],tbl_Kunder[Kundansvarig])</f>
        <v>Malte Svensson</v>
      </c>
    </row>
    <row r="1795" spans="1:12" x14ac:dyDescent="0.25">
      <c r="A1795" s="1">
        <v>45408</v>
      </c>
      <c r="B1795">
        <v>1002</v>
      </c>
      <c r="C1795" t="s">
        <v>10</v>
      </c>
      <c r="D1795" t="s">
        <v>7</v>
      </c>
      <c r="E1795" t="s">
        <v>8</v>
      </c>
      <c r="F1795">
        <v>1</v>
      </c>
      <c r="G1795" s="2">
        <v>912</v>
      </c>
      <c r="H1795" s="2">
        <v>248</v>
      </c>
      <c r="I1795" t="str">
        <f>_xlfn.XLOOKUP(tbl_Data[[#This Row],[Kundnr]],tbl_Kunder[Kundnr],tbl_Kunder[Kundnamn])</f>
        <v>Brellboxy AB</v>
      </c>
      <c r="J1795" t="str">
        <f>_xlfn.XLOOKUP(tbl_Data[[#This Row],[Kundnr]],tbl_Kunder[Kundnr],tbl_Kunder[Kundkategori])</f>
        <v>IT- och telecom</v>
      </c>
      <c r="K1795" t="str">
        <f>_xlfn.XLOOKUP(tbl_Data[[#This Row],[Kundnr]],tbl_Kunder[Kundnr],tbl_Kunder[Region])</f>
        <v>Syd</v>
      </c>
      <c r="L1795" t="str">
        <f>_xlfn.XLOOKUP(tbl_Data[[#This Row],[Kundnr]],tbl_Kunder[Kundnr],tbl_Kunder[Kundansvarig])</f>
        <v>Mac Winson</v>
      </c>
    </row>
    <row r="1796" spans="1:12" x14ac:dyDescent="0.25">
      <c r="A1796" s="1">
        <v>45298</v>
      </c>
      <c r="B1796">
        <v>1007</v>
      </c>
      <c r="C1796" t="s">
        <v>20</v>
      </c>
      <c r="D1796" t="s">
        <v>15</v>
      </c>
      <c r="E1796" t="s">
        <v>16</v>
      </c>
      <c r="F1796">
        <v>10</v>
      </c>
      <c r="G1796" s="2">
        <v>13260</v>
      </c>
      <c r="H1796" s="2">
        <v>4780</v>
      </c>
      <c r="I1796" t="str">
        <f>_xlfn.XLOOKUP(tbl_Data[[#This Row],[Kundnr]],tbl_Kunder[Kundnr],tbl_Kunder[Kundnamn])</f>
        <v>Rellaxion AB</v>
      </c>
      <c r="J1796" t="str">
        <f>_xlfn.XLOOKUP(tbl_Data[[#This Row],[Kundnr]],tbl_Kunder[Kundnr],tbl_Kunder[Kundkategori])</f>
        <v>Tillverkning</v>
      </c>
      <c r="K1796" t="str">
        <f>_xlfn.XLOOKUP(tbl_Data[[#This Row],[Kundnr]],tbl_Kunder[Kundnr],tbl_Kunder[Region])</f>
        <v>Väst</v>
      </c>
      <c r="L1796" t="str">
        <f>_xlfn.XLOOKUP(tbl_Data[[#This Row],[Kundnr]],tbl_Kunder[Kundnr],tbl_Kunder[Kundansvarig])</f>
        <v>Manne Faktursson</v>
      </c>
    </row>
    <row r="1797" spans="1:12" x14ac:dyDescent="0.25">
      <c r="A1797" s="1">
        <v>45447</v>
      </c>
      <c r="B1797">
        <v>1006</v>
      </c>
      <c r="C1797" t="s">
        <v>23</v>
      </c>
      <c r="D1797" t="s">
        <v>15</v>
      </c>
      <c r="E1797" t="s">
        <v>17</v>
      </c>
      <c r="F1797">
        <v>19</v>
      </c>
      <c r="G1797" s="2">
        <v>23940</v>
      </c>
      <c r="H1797" s="2">
        <v>9500</v>
      </c>
      <c r="I1797" t="str">
        <f>_xlfn.XLOOKUP(tbl_Data[[#This Row],[Kundnr]],tbl_Kunder[Kundnr],tbl_Kunder[Kundnamn])</f>
        <v>Allcto AB</v>
      </c>
      <c r="J1797" t="str">
        <f>_xlfn.XLOOKUP(tbl_Data[[#This Row],[Kundnr]],tbl_Kunder[Kundnr],tbl_Kunder[Kundkategori])</f>
        <v>Livsmedel</v>
      </c>
      <c r="K1797" t="str">
        <f>_xlfn.XLOOKUP(tbl_Data[[#This Row],[Kundnr]],tbl_Kunder[Kundnr],tbl_Kunder[Region])</f>
        <v>Öst</v>
      </c>
      <c r="L1797" t="str">
        <f>_xlfn.XLOOKUP(tbl_Data[[#This Row],[Kundnr]],tbl_Kunder[Kundnr],tbl_Kunder[Kundansvarig])</f>
        <v>Malte Svensson</v>
      </c>
    </row>
    <row r="1798" spans="1:12" x14ac:dyDescent="0.25">
      <c r="A1798" s="1">
        <v>45239</v>
      </c>
      <c r="B1798">
        <v>1009</v>
      </c>
      <c r="C1798" t="s">
        <v>14</v>
      </c>
      <c r="D1798" t="s">
        <v>15</v>
      </c>
      <c r="E1798" t="s">
        <v>16</v>
      </c>
      <c r="F1798">
        <v>11</v>
      </c>
      <c r="G1798" s="2">
        <v>13516.8</v>
      </c>
      <c r="H1798" s="2">
        <v>5420.7999999999993</v>
      </c>
      <c r="I1798" t="str">
        <f>_xlfn.XLOOKUP(tbl_Data[[#This Row],[Kundnr]],tbl_Kunder[Kundnr],tbl_Kunder[Kundnamn])</f>
        <v>Bollberga AB</v>
      </c>
      <c r="J1798" t="str">
        <f>_xlfn.XLOOKUP(tbl_Data[[#This Row],[Kundnr]],tbl_Kunder[Kundnr],tbl_Kunder[Kundkategori])</f>
        <v>Tillverkning</v>
      </c>
      <c r="K1798" t="str">
        <f>_xlfn.XLOOKUP(tbl_Data[[#This Row],[Kundnr]],tbl_Kunder[Kundnr],tbl_Kunder[Region])</f>
        <v>Öst</v>
      </c>
      <c r="L1798" t="str">
        <f>_xlfn.XLOOKUP(tbl_Data[[#This Row],[Kundnr]],tbl_Kunder[Kundnr],tbl_Kunder[Kundansvarig])</f>
        <v>Manne Faktursson</v>
      </c>
    </row>
    <row r="1799" spans="1:12" x14ac:dyDescent="0.25">
      <c r="A1799" s="1">
        <v>44941</v>
      </c>
      <c r="B1799">
        <v>1005</v>
      </c>
      <c r="C1799" t="s">
        <v>21</v>
      </c>
      <c r="D1799" t="s">
        <v>7</v>
      </c>
      <c r="E1799" t="s">
        <v>8</v>
      </c>
      <c r="F1799">
        <v>3</v>
      </c>
      <c r="G1799" s="2">
        <v>3337.2000000000003</v>
      </c>
      <c r="H1799" s="2">
        <v>1273.2000000000003</v>
      </c>
      <c r="I1799" t="str">
        <f>_xlfn.XLOOKUP(tbl_Data[[#This Row],[Kundnr]],tbl_Kunder[Kundnr],tbl_Kunder[Kundnamn])</f>
        <v>Prefolkia AB</v>
      </c>
      <c r="J1799" t="str">
        <f>_xlfn.XLOOKUP(tbl_Data[[#This Row],[Kundnr]],tbl_Kunder[Kundnr],tbl_Kunder[Kundkategori])</f>
        <v>IT- och telecom</v>
      </c>
      <c r="K1799" t="str">
        <f>_xlfn.XLOOKUP(tbl_Data[[#This Row],[Kundnr]],tbl_Kunder[Kundnr],tbl_Kunder[Region])</f>
        <v>Öst</v>
      </c>
      <c r="L1799" t="str">
        <f>_xlfn.XLOOKUP(tbl_Data[[#This Row],[Kundnr]],tbl_Kunder[Kundnr],tbl_Kunder[Kundansvarig])</f>
        <v>Mac Winson</v>
      </c>
    </row>
    <row r="1800" spans="1:12" x14ac:dyDescent="0.25">
      <c r="A1800" s="1">
        <v>45141</v>
      </c>
      <c r="B1800">
        <v>1001</v>
      </c>
      <c r="C1800" t="s">
        <v>14</v>
      </c>
      <c r="D1800" t="s">
        <v>15</v>
      </c>
      <c r="E1800" t="s">
        <v>8</v>
      </c>
      <c r="F1800">
        <v>13</v>
      </c>
      <c r="G1800" s="2">
        <v>17638.400000000001</v>
      </c>
      <c r="H1800" s="2">
        <v>8070.4000000000015</v>
      </c>
      <c r="I1800" t="str">
        <f>_xlfn.XLOOKUP(tbl_Data[[#This Row],[Kundnr]],tbl_Kunder[Kundnr],tbl_Kunder[Kundnamn])</f>
        <v>Telefonera Mera AB</v>
      </c>
      <c r="J1800" t="str">
        <f>_xlfn.XLOOKUP(tbl_Data[[#This Row],[Kundnr]],tbl_Kunder[Kundnr],tbl_Kunder[Kundkategori])</f>
        <v>IT- och telecom</v>
      </c>
      <c r="K1800" t="str">
        <f>_xlfn.XLOOKUP(tbl_Data[[#This Row],[Kundnr]],tbl_Kunder[Kundnr],tbl_Kunder[Region])</f>
        <v>Väst</v>
      </c>
      <c r="L1800" t="str">
        <f>_xlfn.XLOOKUP(tbl_Data[[#This Row],[Kundnr]],tbl_Kunder[Kundnr],tbl_Kunder[Kundansvarig])</f>
        <v>Mac Winson</v>
      </c>
    </row>
    <row r="1801" spans="1:12" x14ac:dyDescent="0.25">
      <c r="A1801" s="1">
        <v>45428</v>
      </c>
      <c r="B1801">
        <v>1003</v>
      </c>
      <c r="C1801" t="s">
        <v>20</v>
      </c>
      <c r="D1801" t="s">
        <v>15</v>
      </c>
      <c r="E1801" t="s">
        <v>12</v>
      </c>
      <c r="F1801">
        <v>14</v>
      </c>
      <c r="G1801" s="2">
        <v>22932</v>
      </c>
      <c r="H1801" s="2">
        <v>11060</v>
      </c>
      <c r="I1801" t="str">
        <f>_xlfn.XLOOKUP(tbl_Data[[#This Row],[Kundnr]],tbl_Kunder[Kundnr],tbl_Kunder[Kundnamn])</f>
        <v>Vårdia AB</v>
      </c>
      <c r="J1801" t="str">
        <f>_xlfn.XLOOKUP(tbl_Data[[#This Row],[Kundnr]],tbl_Kunder[Kundnr],tbl_Kunder[Kundkategori])</f>
        <v>Offentligt</v>
      </c>
      <c r="K1801" t="str">
        <f>_xlfn.XLOOKUP(tbl_Data[[#This Row],[Kundnr]],tbl_Kunder[Kundnr],tbl_Kunder[Region])</f>
        <v>Syd</v>
      </c>
      <c r="L1801" t="str">
        <f>_xlfn.XLOOKUP(tbl_Data[[#This Row],[Kundnr]],tbl_Kunder[Kundnr],tbl_Kunder[Kundansvarig])</f>
        <v>Clint Billton</v>
      </c>
    </row>
    <row r="1802" spans="1:12" x14ac:dyDescent="0.25">
      <c r="A1802" s="1">
        <v>45643</v>
      </c>
      <c r="B1802">
        <v>1008</v>
      </c>
      <c r="C1802" t="s">
        <v>23</v>
      </c>
      <c r="D1802" t="s">
        <v>15</v>
      </c>
      <c r="E1802" t="s">
        <v>17</v>
      </c>
      <c r="F1802">
        <v>1</v>
      </c>
      <c r="G1802" s="2">
        <v>1400</v>
      </c>
      <c r="H1802" s="2">
        <v>640</v>
      </c>
      <c r="I1802" t="str">
        <f>_xlfn.XLOOKUP(tbl_Data[[#This Row],[Kundnr]],tbl_Kunder[Kundnr],tbl_Kunder[Kundnamn])</f>
        <v>Rödtand AB</v>
      </c>
      <c r="J1802" t="str">
        <f>_xlfn.XLOOKUP(tbl_Data[[#This Row],[Kundnr]],tbl_Kunder[Kundnr],tbl_Kunder[Kundkategori])</f>
        <v>Livsmedel</v>
      </c>
      <c r="K1802" t="str">
        <f>_xlfn.XLOOKUP(tbl_Data[[#This Row],[Kundnr]],tbl_Kunder[Kundnr],tbl_Kunder[Region])</f>
        <v>Väst</v>
      </c>
      <c r="L1802" t="str">
        <f>_xlfn.XLOOKUP(tbl_Data[[#This Row],[Kundnr]],tbl_Kunder[Kundnr],tbl_Kunder[Kundansvarig])</f>
        <v>Malte Svensson</v>
      </c>
    </row>
    <row r="1803" spans="1:12" x14ac:dyDescent="0.25">
      <c r="A1803" s="1">
        <v>45336</v>
      </c>
      <c r="B1803">
        <v>1003</v>
      </c>
      <c r="C1803" t="s">
        <v>20</v>
      </c>
      <c r="D1803" t="s">
        <v>15</v>
      </c>
      <c r="E1803" t="s">
        <v>12</v>
      </c>
      <c r="F1803">
        <v>9</v>
      </c>
      <c r="G1803" s="2">
        <v>14742</v>
      </c>
      <c r="H1803" s="2">
        <v>7110</v>
      </c>
      <c r="I1803" t="str">
        <f>_xlfn.XLOOKUP(tbl_Data[[#This Row],[Kundnr]],tbl_Kunder[Kundnr],tbl_Kunder[Kundnamn])</f>
        <v>Vårdia AB</v>
      </c>
      <c r="J1803" t="str">
        <f>_xlfn.XLOOKUP(tbl_Data[[#This Row],[Kundnr]],tbl_Kunder[Kundnr],tbl_Kunder[Kundkategori])</f>
        <v>Offentligt</v>
      </c>
      <c r="K1803" t="str">
        <f>_xlfn.XLOOKUP(tbl_Data[[#This Row],[Kundnr]],tbl_Kunder[Kundnr],tbl_Kunder[Region])</f>
        <v>Syd</v>
      </c>
      <c r="L1803" t="str">
        <f>_xlfn.XLOOKUP(tbl_Data[[#This Row],[Kundnr]],tbl_Kunder[Kundnr],tbl_Kunder[Kundansvarig])</f>
        <v>Clint Billton</v>
      </c>
    </row>
    <row r="1804" spans="1:12" x14ac:dyDescent="0.25">
      <c r="A1804" s="1">
        <v>44995</v>
      </c>
      <c r="B1804">
        <v>1010</v>
      </c>
      <c r="C1804" t="s">
        <v>21</v>
      </c>
      <c r="D1804" t="s">
        <v>7</v>
      </c>
      <c r="E1804" t="s">
        <v>17</v>
      </c>
      <c r="F1804">
        <v>26</v>
      </c>
      <c r="G1804" s="2">
        <v>22183.200000000001</v>
      </c>
      <c r="H1804" s="2">
        <v>4295.2000000000007</v>
      </c>
      <c r="I1804" t="str">
        <f>_xlfn.XLOOKUP(tbl_Data[[#This Row],[Kundnr]],tbl_Kunder[Kundnr],tbl_Kunder[Kundnamn])</f>
        <v>Trollerilådan AB</v>
      </c>
      <c r="J1804" t="str">
        <f>_xlfn.XLOOKUP(tbl_Data[[#This Row],[Kundnr]],tbl_Kunder[Kundnr],tbl_Kunder[Kundkategori])</f>
        <v>Livsmedel</v>
      </c>
      <c r="K1804" t="str">
        <f>_xlfn.XLOOKUP(tbl_Data[[#This Row],[Kundnr]],tbl_Kunder[Kundnr],tbl_Kunder[Region])</f>
        <v>Syd</v>
      </c>
      <c r="L1804" t="str">
        <f>_xlfn.XLOOKUP(tbl_Data[[#This Row],[Kundnr]],tbl_Kunder[Kundnr],tbl_Kunder[Kundansvarig])</f>
        <v>Malte Svensson</v>
      </c>
    </row>
    <row r="1805" spans="1:12" x14ac:dyDescent="0.25">
      <c r="A1805" s="1">
        <v>45568</v>
      </c>
      <c r="B1805">
        <v>1011</v>
      </c>
      <c r="C1805" t="s">
        <v>14</v>
      </c>
      <c r="D1805" t="s">
        <v>15</v>
      </c>
      <c r="E1805" t="s">
        <v>12</v>
      </c>
      <c r="F1805">
        <v>20</v>
      </c>
      <c r="G1805" s="2">
        <v>25344</v>
      </c>
      <c r="H1805" s="2">
        <v>10624</v>
      </c>
      <c r="I1805" t="str">
        <f>_xlfn.XLOOKUP(tbl_Data[[#This Row],[Kundnr]],tbl_Kunder[Kundnr],tbl_Kunder[Kundnamn])</f>
        <v>Skolia AB</v>
      </c>
      <c r="J1805" t="str">
        <f>_xlfn.XLOOKUP(tbl_Data[[#This Row],[Kundnr]],tbl_Kunder[Kundnr],tbl_Kunder[Kundkategori])</f>
        <v>Offentligt</v>
      </c>
      <c r="K1805" t="str">
        <f>_xlfn.XLOOKUP(tbl_Data[[#This Row],[Kundnr]],tbl_Kunder[Kundnr],tbl_Kunder[Region])</f>
        <v>Öst</v>
      </c>
      <c r="L1805" t="str">
        <f>_xlfn.XLOOKUP(tbl_Data[[#This Row],[Kundnr]],tbl_Kunder[Kundnr],tbl_Kunder[Kundansvarig])</f>
        <v>Clint Billton</v>
      </c>
    </row>
    <row r="1806" spans="1:12" x14ac:dyDescent="0.25">
      <c r="A1806" s="1">
        <v>45179</v>
      </c>
      <c r="B1806">
        <v>1010</v>
      </c>
      <c r="C1806" t="s">
        <v>20</v>
      </c>
      <c r="D1806" t="s">
        <v>15</v>
      </c>
      <c r="E1806" t="s">
        <v>17</v>
      </c>
      <c r="F1806">
        <v>11</v>
      </c>
      <c r="G1806" s="2">
        <v>13556.400000000001</v>
      </c>
      <c r="H1806" s="2">
        <v>4228.4000000000015</v>
      </c>
      <c r="I1806" t="str">
        <f>_xlfn.XLOOKUP(tbl_Data[[#This Row],[Kundnr]],tbl_Kunder[Kundnr],tbl_Kunder[Kundnamn])</f>
        <v>Trollerilådan AB</v>
      </c>
      <c r="J1806" t="str">
        <f>_xlfn.XLOOKUP(tbl_Data[[#This Row],[Kundnr]],tbl_Kunder[Kundnr],tbl_Kunder[Kundkategori])</f>
        <v>Livsmedel</v>
      </c>
      <c r="K1806" t="str">
        <f>_xlfn.XLOOKUP(tbl_Data[[#This Row],[Kundnr]],tbl_Kunder[Kundnr],tbl_Kunder[Region])</f>
        <v>Syd</v>
      </c>
      <c r="L1806" t="str">
        <f>_xlfn.XLOOKUP(tbl_Data[[#This Row],[Kundnr]],tbl_Kunder[Kundnr],tbl_Kunder[Kundansvarig])</f>
        <v>Malte Svensson</v>
      </c>
    </row>
    <row r="1807" spans="1:12" x14ac:dyDescent="0.25">
      <c r="A1807" s="1">
        <v>45187</v>
      </c>
      <c r="B1807">
        <v>1007</v>
      </c>
      <c r="C1807" t="s">
        <v>6</v>
      </c>
      <c r="D1807" t="s">
        <v>7</v>
      </c>
      <c r="E1807" t="s">
        <v>16</v>
      </c>
      <c r="F1807">
        <v>6</v>
      </c>
      <c r="G1807" s="2">
        <v>6324</v>
      </c>
      <c r="H1807" s="2">
        <v>2724</v>
      </c>
      <c r="I1807" t="str">
        <f>_xlfn.XLOOKUP(tbl_Data[[#This Row],[Kundnr]],tbl_Kunder[Kundnr],tbl_Kunder[Kundnamn])</f>
        <v>Rellaxion AB</v>
      </c>
      <c r="J1807" t="str">
        <f>_xlfn.XLOOKUP(tbl_Data[[#This Row],[Kundnr]],tbl_Kunder[Kundnr],tbl_Kunder[Kundkategori])</f>
        <v>Tillverkning</v>
      </c>
      <c r="K1807" t="str">
        <f>_xlfn.XLOOKUP(tbl_Data[[#This Row],[Kundnr]],tbl_Kunder[Kundnr],tbl_Kunder[Region])</f>
        <v>Väst</v>
      </c>
      <c r="L1807" t="str">
        <f>_xlfn.XLOOKUP(tbl_Data[[#This Row],[Kundnr]],tbl_Kunder[Kundnr],tbl_Kunder[Kundansvarig])</f>
        <v>Manne Faktursson</v>
      </c>
    </row>
    <row r="1808" spans="1:12" x14ac:dyDescent="0.25">
      <c r="A1808" s="1">
        <v>45647</v>
      </c>
      <c r="B1808">
        <v>1004</v>
      </c>
      <c r="C1808" t="s">
        <v>23</v>
      </c>
      <c r="D1808" t="s">
        <v>15</v>
      </c>
      <c r="E1808" t="s">
        <v>16</v>
      </c>
      <c r="F1808">
        <v>9</v>
      </c>
      <c r="G1808" s="2">
        <v>13860.000000000002</v>
      </c>
      <c r="H1808" s="2">
        <v>7020.0000000000018</v>
      </c>
      <c r="I1808" t="str">
        <f>_xlfn.XLOOKUP(tbl_Data[[#This Row],[Kundnr]],tbl_Kunder[Kundnr],tbl_Kunder[Kundnamn])</f>
        <v>Mellerix AB</v>
      </c>
      <c r="J1808" t="str">
        <f>_xlfn.XLOOKUP(tbl_Data[[#This Row],[Kundnr]],tbl_Kunder[Kundnr],tbl_Kunder[Kundkategori])</f>
        <v>Tillverkning</v>
      </c>
      <c r="K1808" t="str">
        <f>_xlfn.XLOOKUP(tbl_Data[[#This Row],[Kundnr]],tbl_Kunder[Kundnr],tbl_Kunder[Region])</f>
        <v>Syd</v>
      </c>
      <c r="L1808" t="str">
        <f>_xlfn.XLOOKUP(tbl_Data[[#This Row],[Kundnr]],tbl_Kunder[Kundnr],tbl_Kunder[Kundansvarig])</f>
        <v>Manne Faktursson</v>
      </c>
    </row>
    <row r="1809" spans="1:12" x14ac:dyDescent="0.25">
      <c r="A1809" s="1">
        <v>45258</v>
      </c>
      <c r="B1809">
        <v>1011</v>
      </c>
      <c r="C1809" t="s">
        <v>20</v>
      </c>
      <c r="D1809" t="s">
        <v>15</v>
      </c>
      <c r="E1809" t="s">
        <v>12</v>
      </c>
      <c r="F1809">
        <v>16</v>
      </c>
      <c r="G1809" s="2">
        <v>24710.400000000001</v>
      </c>
      <c r="H1809" s="2">
        <v>11142.400000000001</v>
      </c>
      <c r="I1809" t="str">
        <f>_xlfn.XLOOKUP(tbl_Data[[#This Row],[Kundnr]],tbl_Kunder[Kundnr],tbl_Kunder[Kundnamn])</f>
        <v>Skolia AB</v>
      </c>
      <c r="J1809" t="str">
        <f>_xlfn.XLOOKUP(tbl_Data[[#This Row],[Kundnr]],tbl_Kunder[Kundnr],tbl_Kunder[Kundkategori])</f>
        <v>Offentligt</v>
      </c>
      <c r="K1809" t="str">
        <f>_xlfn.XLOOKUP(tbl_Data[[#This Row],[Kundnr]],tbl_Kunder[Kundnr],tbl_Kunder[Region])</f>
        <v>Öst</v>
      </c>
      <c r="L1809" t="str">
        <f>_xlfn.XLOOKUP(tbl_Data[[#This Row],[Kundnr]],tbl_Kunder[Kundnr],tbl_Kunder[Kundansvarig])</f>
        <v>Clint Billton</v>
      </c>
    </row>
    <row r="1810" spans="1:12" x14ac:dyDescent="0.25">
      <c r="A1810" s="1">
        <v>45373</v>
      </c>
      <c r="B1810">
        <v>1007</v>
      </c>
      <c r="C1810" t="s">
        <v>6</v>
      </c>
      <c r="D1810" t="s">
        <v>7</v>
      </c>
      <c r="E1810" t="s">
        <v>16</v>
      </c>
      <c r="F1810">
        <v>7</v>
      </c>
      <c r="G1810" s="2">
        <v>7378</v>
      </c>
      <c r="H1810" s="2">
        <v>3178</v>
      </c>
      <c r="I1810" t="str">
        <f>_xlfn.XLOOKUP(tbl_Data[[#This Row],[Kundnr]],tbl_Kunder[Kundnr],tbl_Kunder[Kundnamn])</f>
        <v>Rellaxion AB</v>
      </c>
      <c r="J1810" t="str">
        <f>_xlfn.XLOOKUP(tbl_Data[[#This Row],[Kundnr]],tbl_Kunder[Kundnr],tbl_Kunder[Kundkategori])</f>
        <v>Tillverkning</v>
      </c>
      <c r="K1810" t="str">
        <f>_xlfn.XLOOKUP(tbl_Data[[#This Row],[Kundnr]],tbl_Kunder[Kundnr],tbl_Kunder[Region])</f>
        <v>Väst</v>
      </c>
      <c r="L1810" t="str">
        <f>_xlfn.XLOOKUP(tbl_Data[[#This Row],[Kundnr]],tbl_Kunder[Kundnr],tbl_Kunder[Kundansvarig])</f>
        <v>Manne Faktursson</v>
      </c>
    </row>
    <row r="1811" spans="1:12" x14ac:dyDescent="0.25">
      <c r="A1811" s="1">
        <v>45385</v>
      </c>
      <c r="B1811">
        <v>1001</v>
      </c>
      <c r="C1811" t="s">
        <v>21</v>
      </c>
      <c r="D1811" t="s">
        <v>7</v>
      </c>
      <c r="E1811" t="s">
        <v>8</v>
      </c>
      <c r="F1811">
        <v>15</v>
      </c>
      <c r="G1811" s="2">
        <v>17172</v>
      </c>
      <c r="H1811" s="2">
        <v>6852</v>
      </c>
      <c r="I1811" t="str">
        <f>_xlfn.XLOOKUP(tbl_Data[[#This Row],[Kundnr]],tbl_Kunder[Kundnr],tbl_Kunder[Kundnamn])</f>
        <v>Telefonera Mera AB</v>
      </c>
      <c r="J1811" t="str">
        <f>_xlfn.XLOOKUP(tbl_Data[[#This Row],[Kundnr]],tbl_Kunder[Kundnr],tbl_Kunder[Kundkategori])</f>
        <v>IT- och telecom</v>
      </c>
      <c r="K1811" t="str">
        <f>_xlfn.XLOOKUP(tbl_Data[[#This Row],[Kundnr]],tbl_Kunder[Kundnr],tbl_Kunder[Region])</f>
        <v>Väst</v>
      </c>
      <c r="L1811" t="str">
        <f>_xlfn.XLOOKUP(tbl_Data[[#This Row],[Kundnr]],tbl_Kunder[Kundnr],tbl_Kunder[Kundansvarig])</f>
        <v>Mac Winson</v>
      </c>
    </row>
    <row r="1812" spans="1:12" x14ac:dyDescent="0.25">
      <c r="A1812" s="1">
        <v>45469</v>
      </c>
      <c r="B1812">
        <v>1003</v>
      </c>
      <c r="C1812" t="s">
        <v>21</v>
      </c>
      <c r="D1812" t="s">
        <v>7</v>
      </c>
      <c r="E1812" t="s">
        <v>12</v>
      </c>
      <c r="F1812">
        <v>9</v>
      </c>
      <c r="G1812" s="2">
        <v>10206</v>
      </c>
      <c r="H1812" s="2">
        <v>4014</v>
      </c>
      <c r="I1812" t="str">
        <f>_xlfn.XLOOKUP(tbl_Data[[#This Row],[Kundnr]],tbl_Kunder[Kundnr],tbl_Kunder[Kundnamn])</f>
        <v>Vårdia AB</v>
      </c>
      <c r="J1812" t="str">
        <f>_xlfn.XLOOKUP(tbl_Data[[#This Row],[Kundnr]],tbl_Kunder[Kundnr],tbl_Kunder[Kundkategori])</f>
        <v>Offentligt</v>
      </c>
      <c r="K1812" t="str">
        <f>_xlfn.XLOOKUP(tbl_Data[[#This Row],[Kundnr]],tbl_Kunder[Kundnr],tbl_Kunder[Region])</f>
        <v>Syd</v>
      </c>
      <c r="L1812" t="str">
        <f>_xlfn.XLOOKUP(tbl_Data[[#This Row],[Kundnr]],tbl_Kunder[Kundnr],tbl_Kunder[Kundansvarig])</f>
        <v>Clint Billton</v>
      </c>
    </row>
    <row r="1813" spans="1:12" x14ac:dyDescent="0.25">
      <c r="A1813" s="1">
        <v>45012</v>
      </c>
      <c r="B1813">
        <v>1001</v>
      </c>
      <c r="C1813" t="s">
        <v>19</v>
      </c>
      <c r="D1813" t="s">
        <v>7</v>
      </c>
      <c r="E1813" t="s">
        <v>8</v>
      </c>
      <c r="F1813">
        <v>14</v>
      </c>
      <c r="G1813" s="2">
        <v>17214.400000000001</v>
      </c>
      <c r="H1813" s="2">
        <v>7694.4000000000015</v>
      </c>
      <c r="I1813" t="str">
        <f>_xlfn.XLOOKUP(tbl_Data[[#This Row],[Kundnr]],tbl_Kunder[Kundnr],tbl_Kunder[Kundnamn])</f>
        <v>Telefonera Mera AB</v>
      </c>
      <c r="J1813" t="str">
        <f>_xlfn.XLOOKUP(tbl_Data[[#This Row],[Kundnr]],tbl_Kunder[Kundnr],tbl_Kunder[Kundkategori])</f>
        <v>IT- och telecom</v>
      </c>
      <c r="K1813" t="str">
        <f>_xlfn.XLOOKUP(tbl_Data[[#This Row],[Kundnr]],tbl_Kunder[Kundnr],tbl_Kunder[Region])</f>
        <v>Väst</v>
      </c>
      <c r="L1813" t="str">
        <f>_xlfn.XLOOKUP(tbl_Data[[#This Row],[Kundnr]],tbl_Kunder[Kundnr],tbl_Kunder[Kundansvarig])</f>
        <v>Mac Winson</v>
      </c>
    </row>
    <row r="1814" spans="1:12" x14ac:dyDescent="0.25">
      <c r="A1814" s="1">
        <v>45104</v>
      </c>
      <c r="B1814">
        <v>1011</v>
      </c>
      <c r="C1814" t="s">
        <v>14</v>
      </c>
      <c r="D1814" t="s">
        <v>15</v>
      </c>
      <c r="E1814" t="s">
        <v>12</v>
      </c>
      <c r="F1814">
        <v>30</v>
      </c>
      <c r="G1814" s="2">
        <v>38016</v>
      </c>
      <c r="H1814" s="2">
        <v>15936</v>
      </c>
      <c r="I1814" t="str">
        <f>_xlfn.XLOOKUP(tbl_Data[[#This Row],[Kundnr]],tbl_Kunder[Kundnr],tbl_Kunder[Kundnamn])</f>
        <v>Skolia AB</v>
      </c>
      <c r="J1814" t="str">
        <f>_xlfn.XLOOKUP(tbl_Data[[#This Row],[Kundnr]],tbl_Kunder[Kundnr],tbl_Kunder[Kundkategori])</f>
        <v>Offentligt</v>
      </c>
      <c r="K1814" t="str">
        <f>_xlfn.XLOOKUP(tbl_Data[[#This Row],[Kundnr]],tbl_Kunder[Kundnr],tbl_Kunder[Region])</f>
        <v>Öst</v>
      </c>
      <c r="L1814" t="str">
        <f>_xlfn.XLOOKUP(tbl_Data[[#This Row],[Kundnr]],tbl_Kunder[Kundnr],tbl_Kunder[Kundansvarig])</f>
        <v>Clint Billton</v>
      </c>
    </row>
    <row r="1815" spans="1:12" x14ac:dyDescent="0.25">
      <c r="A1815" s="1">
        <v>45493</v>
      </c>
      <c r="B1815">
        <v>1002</v>
      </c>
      <c r="C1815" t="s">
        <v>21</v>
      </c>
      <c r="D1815" t="s">
        <v>7</v>
      </c>
      <c r="E1815" t="s">
        <v>8</v>
      </c>
      <c r="F1815">
        <v>30</v>
      </c>
      <c r="G1815" s="2">
        <v>30780</v>
      </c>
      <c r="H1815" s="2">
        <v>10140</v>
      </c>
      <c r="I1815" t="str">
        <f>_xlfn.XLOOKUP(tbl_Data[[#This Row],[Kundnr]],tbl_Kunder[Kundnr],tbl_Kunder[Kundnamn])</f>
        <v>Brellboxy AB</v>
      </c>
      <c r="J1815" t="str">
        <f>_xlfn.XLOOKUP(tbl_Data[[#This Row],[Kundnr]],tbl_Kunder[Kundnr],tbl_Kunder[Kundkategori])</f>
        <v>IT- och telecom</v>
      </c>
      <c r="K1815" t="str">
        <f>_xlfn.XLOOKUP(tbl_Data[[#This Row],[Kundnr]],tbl_Kunder[Kundnr],tbl_Kunder[Region])</f>
        <v>Syd</v>
      </c>
      <c r="L1815" t="str">
        <f>_xlfn.XLOOKUP(tbl_Data[[#This Row],[Kundnr]],tbl_Kunder[Kundnr],tbl_Kunder[Kundansvarig])</f>
        <v>Mac Winson</v>
      </c>
    </row>
    <row r="1816" spans="1:12" x14ac:dyDescent="0.25">
      <c r="A1816" s="1">
        <v>44955</v>
      </c>
      <c r="B1816">
        <v>1003</v>
      </c>
      <c r="C1816" t="s">
        <v>10</v>
      </c>
      <c r="D1816" t="s">
        <v>7</v>
      </c>
      <c r="E1816" t="s">
        <v>12</v>
      </c>
      <c r="F1816">
        <v>13</v>
      </c>
      <c r="G1816" s="2">
        <v>13104</v>
      </c>
      <c r="H1816" s="2">
        <v>4472</v>
      </c>
      <c r="I1816" t="str">
        <f>_xlfn.XLOOKUP(tbl_Data[[#This Row],[Kundnr]],tbl_Kunder[Kundnr],tbl_Kunder[Kundnamn])</f>
        <v>Vårdia AB</v>
      </c>
      <c r="J1816" t="str">
        <f>_xlfn.XLOOKUP(tbl_Data[[#This Row],[Kundnr]],tbl_Kunder[Kundnr],tbl_Kunder[Kundkategori])</f>
        <v>Offentligt</v>
      </c>
      <c r="K1816" t="str">
        <f>_xlfn.XLOOKUP(tbl_Data[[#This Row],[Kundnr]],tbl_Kunder[Kundnr],tbl_Kunder[Region])</f>
        <v>Syd</v>
      </c>
      <c r="L1816" t="str">
        <f>_xlfn.XLOOKUP(tbl_Data[[#This Row],[Kundnr]],tbl_Kunder[Kundnr],tbl_Kunder[Kundansvarig])</f>
        <v>Clint Billton</v>
      </c>
    </row>
    <row r="1817" spans="1:12" x14ac:dyDescent="0.25">
      <c r="A1817" s="1">
        <v>45321</v>
      </c>
      <c r="B1817">
        <v>1002</v>
      </c>
      <c r="C1817" t="s">
        <v>20</v>
      </c>
      <c r="D1817" t="s">
        <v>15</v>
      </c>
      <c r="E1817" t="s">
        <v>8</v>
      </c>
      <c r="F1817">
        <v>24</v>
      </c>
      <c r="G1817" s="2">
        <v>35568</v>
      </c>
      <c r="H1817" s="2">
        <v>15216</v>
      </c>
      <c r="I1817" t="str">
        <f>_xlfn.XLOOKUP(tbl_Data[[#This Row],[Kundnr]],tbl_Kunder[Kundnr],tbl_Kunder[Kundnamn])</f>
        <v>Brellboxy AB</v>
      </c>
      <c r="J1817" t="str">
        <f>_xlfn.XLOOKUP(tbl_Data[[#This Row],[Kundnr]],tbl_Kunder[Kundnr],tbl_Kunder[Kundkategori])</f>
        <v>IT- och telecom</v>
      </c>
      <c r="K1817" t="str">
        <f>_xlfn.XLOOKUP(tbl_Data[[#This Row],[Kundnr]],tbl_Kunder[Kundnr],tbl_Kunder[Region])</f>
        <v>Syd</v>
      </c>
      <c r="L1817" t="str">
        <f>_xlfn.XLOOKUP(tbl_Data[[#This Row],[Kundnr]],tbl_Kunder[Kundnr],tbl_Kunder[Kundansvarig])</f>
        <v>Mac Winson</v>
      </c>
    </row>
    <row r="1818" spans="1:12" x14ac:dyDescent="0.25">
      <c r="A1818" s="1">
        <v>45221</v>
      </c>
      <c r="B1818">
        <v>1008</v>
      </c>
      <c r="C1818" t="s">
        <v>6</v>
      </c>
      <c r="D1818" t="s">
        <v>7</v>
      </c>
      <c r="E1818" t="s">
        <v>17</v>
      </c>
      <c r="F1818">
        <v>30</v>
      </c>
      <c r="G1818" s="2">
        <v>37200</v>
      </c>
      <c r="H1818" s="2">
        <v>19200</v>
      </c>
      <c r="I1818" t="str">
        <f>_xlfn.XLOOKUP(tbl_Data[[#This Row],[Kundnr]],tbl_Kunder[Kundnr],tbl_Kunder[Kundnamn])</f>
        <v>Rödtand AB</v>
      </c>
      <c r="J1818" t="str">
        <f>_xlfn.XLOOKUP(tbl_Data[[#This Row],[Kundnr]],tbl_Kunder[Kundnr],tbl_Kunder[Kundkategori])</f>
        <v>Livsmedel</v>
      </c>
      <c r="K1818" t="str">
        <f>_xlfn.XLOOKUP(tbl_Data[[#This Row],[Kundnr]],tbl_Kunder[Kundnr],tbl_Kunder[Region])</f>
        <v>Väst</v>
      </c>
      <c r="L1818" t="str">
        <f>_xlfn.XLOOKUP(tbl_Data[[#This Row],[Kundnr]],tbl_Kunder[Kundnr],tbl_Kunder[Kundansvarig])</f>
        <v>Malte Svensson</v>
      </c>
    </row>
    <row r="1819" spans="1:12" x14ac:dyDescent="0.25">
      <c r="A1819" s="1">
        <v>45216</v>
      </c>
      <c r="B1819">
        <v>1003</v>
      </c>
      <c r="C1819" t="s">
        <v>20</v>
      </c>
      <c r="D1819" t="s">
        <v>15</v>
      </c>
      <c r="E1819" t="s">
        <v>12</v>
      </c>
      <c r="F1819">
        <v>11</v>
      </c>
      <c r="G1819" s="2">
        <v>18018</v>
      </c>
      <c r="H1819" s="2">
        <v>8690</v>
      </c>
      <c r="I1819" t="str">
        <f>_xlfn.XLOOKUP(tbl_Data[[#This Row],[Kundnr]],tbl_Kunder[Kundnr],tbl_Kunder[Kundnamn])</f>
        <v>Vårdia AB</v>
      </c>
      <c r="J1819" t="str">
        <f>_xlfn.XLOOKUP(tbl_Data[[#This Row],[Kundnr]],tbl_Kunder[Kundnr],tbl_Kunder[Kundkategori])</f>
        <v>Offentligt</v>
      </c>
      <c r="K1819" t="str">
        <f>_xlfn.XLOOKUP(tbl_Data[[#This Row],[Kundnr]],tbl_Kunder[Kundnr],tbl_Kunder[Region])</f>
        <v>Syd</v>
      </c>
      <c r="L1819" t="str">
        <f>_xlfn.XLOOKUP(tbl_Data[[#This Row],[Kundnr]],tbl_Kunder[Kundnr],tbl_Kunder[Kundansvarig])</f>
        <v>Clint Billton</v>
      </c>
    </row>
    <row r="1820" spans="1:12" x14ac:dyDescent="0.25">
      <c r="A1820" s="1">
        <v>45001</v>
      </c>
      <c r="B1820">
        <v>1001</v>
      </c>
      <c r="C1820" t="s">
        <v>10</v>
      </c>
      <c r="D1820" t="s">
        <v>7</v>
      </c>
      <c r="E1820" t="s">
        <v>8</v>
      </c>
      <c r="F1820">
        <v>6</v>
      </c>
      <c r="G1820" s="2">
        <v>6105.6</v>
      </c>
      <c r="H1820" s="2">
        <v>2121.6000000000004</v>
      </c>
      <c r="I1820" t="str">
        <f>_xlfn.XLOOKUP(tbl_Data[[#This Row],[Kundnr]],tbl_Kunder[Kundnr],tbl_Kunder[Kundnamn])</f>
        <v>Telefonera Mera AB</v>
      </c>
      <c r="J1820" t="str">
        <f>_xlfn.XLOOKUP(tbl_Data[[#This Row],[Kundnr]],tbl_Kunder[Kundnr],tbl_Kunder[Kundkategori])</f>
        <v>IT- och telecom</v>
      </c>
      <c r="K1820" t="str">
        <f>_xlfn.XLOOKUP(tbl_Data[[#This Row],[Kundnr]],tbl_Kunder[Kundnr],tbl_Kunder[Region])</f>
        <v>Väst</v>
      </c>
      <c r="L1820" t="str">
        <f>_xlfn.XLOOKUP(tbl_Data[[#This Row],[Kundnr]],tbl_Kunder[Kundnr],tbl_Kunder[Kundansvarig])</f>
        <v>Mac Winson</v>
      </c>
    </row>
    <row r="1821" spans="1:12" x14ac:dyDescent="0.25">
      <c r="A1821" s="1">
        <v>44933</v>
      </c>
      <c r="B1821">
        <v>1007</v>
      </c>
      <c r="C1821" t="s">
        <v>23</v>
      </c>
      <c r="D1821" t="s">
        <v>15</v>
      </c>
      <c r="E1821" t="s">
        <v>16</v>
      </c>
      <c r="F1821">
        <v>13</v>
      </c>
      <c r="G1821" s="2">
        <v>15470</v>
      </c>
      <c r="H1821" s="2">
        <v>5590</v>
      </c>
      <c r="I1821" t="str">
        <f>_xlfn.XLOOKUP(tbl_Data[[#This Row],[Kundnr]],tbl_Kunder[Kundnr],tbl_Kunder[Kundnamn])</f>
        <v>Rellaxion AB</v>
      </c>
      <c r="J1821" t="str">
        <f>_xlfn.XLOOKUP(tbl_Data[[#This Row],[Kundnr]],tbl_Kunder[Kundnr],tbl_Kunder[Kundkategori])</f>
        <v>Tillverkning</v>
      </c>
      <c r="K1821" t="str">
        <f>_xlfn.XLOOKUP(tbl_Data[[#This Row],[Kundnr]],tbl_Kunder[Kundnr],tbl_Kunder[Region])</f>
        <v>Väst</v>
      </c>
      <c r="L1821" t="str">
        <f>_xlfn.XLOOKUP(tbl_Data[[#This Row],[Kundnr]],tbl_Kunder[Kundnr],tbl_Kunder[Kundansvarig])</f>
        <v>Manne Faktursson</v>
      </c>
    </row>
    <row r="1822" spans="1:12" x14ac:dyDescent="0.25">
      <c r="A1822" s="1">
        <v>45393</v>
      </c>
      <c r="B1822">
        <v>1008</v>
      </c>
      <c r="C1822" t="s">
        <v>10</v>
      </c>
      <c r="D1822" t="s">
        <v>7</v>
      </c>
      <c r="E1822" t="s">
        <v>17</v>
      </c>
      <c r="F1822">
        <v>20</v>
      </c>
      <c r="G1822" s="2">
        <v>19200</v>
      </c>
      <c r="H1822" s="2">
        <v>5920</v>
      </c>
      <c r="I1822" t="str">
        <f>_xlfn.XLOOKUP(tbl_Data[[#This Row],[Kundnr]],tbl_Kunder[Kundnr],tbl_Kunder[Kundnamn])</f>
        <v>Rödtand AB</v>
      </c>
      <c r="J1822" t="str">
        <f>_xlfn.XLOOKUP(tbl_Data[[#This Row],[Kundnr]],tbl_Kunder[Kundnr],tbl_Kunder[Kundkategori])</f>
        <v>Livsmedel</v>
      </c>
      <c r="K1822" t="str">
        <f>_xlfn.XLOOKUP(tbl_Data[[#This Row],[Kundnr]],tbl_Kunder[Kundnr],tbl_Kunder[Region])</f>
        <v>Väst</v>
      </c>
      <c r="L1822" t="str">
        <f>_xlfn.XLOOKUP(tbl_Data[[#This Row],[Kundnr]],tbl_Kunder[Kundnr],tbl_Kunder[Kundansvarig])</f>
        <v>Malte Svensson</v>
      </c>
    </row>
    <row r="1823" spans="1:12" x14ac:dyDescent="0.25">
      <c r="A1823" s="1">
        <v>45606</v>
      </c>
      <c r="B1823">
        <v>1005</v>
      </c>
      <c r="C1823" t="s">
        <v>10</v>
      </c>
      <c r="D1823" t="s">
        <v>7</v>
      </c>
      <c r="E1823" t="s">
        <v>8</v>
      </c>
      <c r="F1823">
        <v>13</v>
      </c>
      <c r="G1823" s="2">
        <v>12854.400000000001</v>
      </c>
      <c r="H1823" s="2">
        <v>4222.4000000000015</v>
      </c>
      <c r="I1823" t="str">
        <f>_xlfn.XLOOKUP(tbl_Data[[#This Row],[Kundnr]],tbl_Kunder[Kundnr],tbl_Kunder[Kundnamn])</f>
        <v>Prefolkia AB</v>
      </c>
      <c r="J1823" t="str">
        <f>_xlfn.XLOOKUP(tbl_Data[[#This Row],[Kundnr]],tbl_Kunder[Kundnr],tbl_Kunder[Kundkategori])</f>
        <v>IT- och telecom</v>
      </c>
      <c r="K1823" t="str">
        <f>_xlfn.XLOOKUP(tbl_Data[[#This Row],[Kundnr]],tbl_Kunder[Kundnr],tbl_Kunder[Region])</f>
        <v>Öst</v>
      </c>
      <c r="L1823" t="str">
        <f>_xlfn.XLOOKUP(tbl_Data[[#This Row],[Kundnr]],tbl_Kunder[Kundnr],tbl_Kunder[Kundansvarig])</f>
        <v>Mac Winson</v>
      </c>
    </row>
    <row r="1824" spans="1:12" x14ac:dyDescent="0.25">
      <c r="A1824" s="1">
        <v>45347</v>
      </c>
      <c r="B1824">
        <v>1009</v>
      </c>
      <c r="C1824" t="s">
        <v>10</v>
      </c>
      <c r="D1824" t="s">
        <v>7</v>
      </c>
      <c r="E1824" t="s">
        <v>16</v>
      </c>
      <c r="F1824">
        <v>13</v>
      </c>
      <c r="G1824" s="2">
        <v>11980.8</v>
      </c>
      <c r="H1824" s="2">
        <v>3348.7999999999993</v>
      </c>
      <c r="I1824" t="str">
        <f>_xlfn.XLOOKUP(tbl_Data[[#This Row],[Kundnr]],tbl_Kunder[Kundnr],tbl_Kunder[Kundnamn])</f>
        <v>Bollberga AB</v>
      </c>
      <c r="J1824" t="str">
        <f>_xlfn.XLOOKUP(tbl_Data[[#This Row],[Kundnr]],tbl_Kunder[Kundnr],tbl_Kunder[Kundkategori])</f>
        <v>Tillverkning</v>
      </c>
      <c r="K1824" t="str">
        <f>_xlfn.XLOOKUP(tbl_Data[[#This Row],[Kundnr]],tbl_Kunder[Kundnr],tbl_Kunder[Region])</f>
        <v>Öst</v>
      </c>
      <c r="L1824" t="str">
        <f>_xlfn.XLOOKUP(tbl_Data[[#This Row],[Kundnr]],tbl_Kunder[Kundnr],tbl_Kunder[Kundansvarig])</f>
        <v>Manne Faktursson</v>
      </c>
    </row>
    <row r="1825" spans="1:12" x14ac:dyDescent="0.25">
      <c r="A1825" s="1">
        <v>45582</v>
      </c>
      <c r="B1825">
        <v>1003</v>
      </c>
      <c r="C1825" t="s">
        <v>14</v>
      </c>
      <c r="D1825" t="s">
        <v>15</v>
      </c>
      <c r="E1825" t="s">
        <v>12</v>
      </c>
      <c r="F1825">
        <v>21</v>
      </c>
      <c r="G1825" s="2">
        <v>28224</v>
      </c>
      <c r="H1825" s="2">
        <v>12768</v>
      </c>
      <c r="I1825" t="str">
        <f>_xlfn.XLOOKUP(tbl_Data[[#This Row],[Kundnr]],tbl_Kunder[Kundnr],tbl_Kunder[Kundnamn])</f>
        <v>Vårdia AB</v>
      </c>
      <c r="J1825" t="str">
        <f>_xlfn.XLOOKUP(tbl_Data[[#This Row],[Kundnr]],tbl_Kunder[Kundnr],tbl_Kunder[Kundkategori])</f>
        <v>Offentligt</v>
      </c>
      <c r="K1825" t="str">
        <f>_xlfn.XLOOKUP(tbl_Data[[#This Row],[Kundnr]],tbl_Kunder[Kundnr],tbl_Kunder[Region])</f>
        <v>Syd</v>
      </c>
      <c r="L1825" t="str">
        <f>_xlfn.XLOOKUP(tbl_Data[[#This Row],[Kundnr]],tbl_Kunder[Kundnr],tbl_Kunder[Kundansvarig])</f>
        <v>Clint Billton</v>
      </c>
    </row>
    <row r="1826" spans="1:12" x14ac:dyDescent="0.25">
      <c r="A1826" s="1">
        <v>45010</v>
      </c>
      <c r="B1826">
        <v>1008</v>
      </c>
      <c r="C1826" t="s">
        <v>23</v>
      </c>
      <c r="D1826" t="s">
        <v>15</v>
      </c>
      <c r="E1826" t="s">
        <v>17</v>
      </c>
      <c r="F1826">
        <v>3</v>
      </c>
      <c r="G1826" s="2">
        <v>4200</v>
      </c>
      <c r="H1826" s="2">
        <v>1920</v>
      </c>
      <c r="I1826" t="str">
        <f>_xlfn.XLOOKUP(tbl_Data[[#This Row],[Kundnr]],tbl_Kunder[Kundnr],tbl_Kunder[Kundnamn])</f>
        <v>Rödtand AB</v>
      </c>
      <c r="J1826" t="str">
        <f>_xlfn.XLOOKUP(tbl_Data[[#This Row],[Kundnr]],tbl_Kunder[Kundnr],tbl_Kunder[Kundkategori])</f>
        <v>Livsmedel</v>
      </c>
      <c r="K1826" t="str">
        <f>_xlfn.XLOOKUP(tbl_Data[[#This Row],[Kundnr]],tbl_Kunder[Kundnr],tbl_Kunder[Region])</f>
        <v>Väst</v>
      </c>
      <c r="L1826" t="str">
        <f>_xlfn.XLOOKUP(tbl_Data[[#This Row],[Kundnr]],tbl_Kunder[Kundnr],tbl_Kunder[Kundansvarig])</f>
        <v>Malte Svensson</v>
      </c>
    </row>
    <row r="1827" spans="1:12" x14ac:dyDescent="0.25">
      <c r="A1827" s="1">
        <v>45006</v>
      </c>
      <c r="B1827">
        <v>1001</v>
      </c>
      <c r="C1827" t="s">
        <v>20</v>
      </c>
      <c r="D1827" t="s">
        <v>15</v>
      </c>
      <c r="E1827" t="s">
        <v>8</v>
      </c>
      <c r="F1827">
        <v>19</v>
      </c>
      <c r="G1827" s="2">
        <v>31418.400000000001</v>
      </c>
      <c r="H1827" s="2">
        <v>15306.400000000001</v>
      </c>
      <c r="I1827" t="str">
        <f>_xlfn.XLOOKUP(tbl_Data[[#This Row],[Kundnr]],tbl_Kunder[Kundnr],tbl_Kunder[Kundnamn])</f>
        <v>Telefonera Mera AB</v>
      </c>
      <c r="J1827" t="str">
        <f>_xlfn.XLOOKUP(tbl_Data[[#This Row],[Kundnr]],tbl_Kunder[Kundnr],tbl_Kunder[Kundkategori])</f>
        <v>IT- och telecom</v>
      </c>
      <c r="K1827" t="str">
        <f>_xlfn.XLOOKUP(tbl_Data[[#This Row],[Kundnr]],tbl_Kunder[Kundnr],tbl_Kunder[Region])</f>
        <v>Väst</v>
      </c>
      <c r="L1827" t="str">
        <f>_xlfn.XLOOKUP(tbl_Data[[#This Row],[Kundnr]],tbl_Kunder[Kundnr],tbl_Kunder[Kundansvarig])</f>
        <v>Mac Winson</v>
      </c>
    </row>
    <row r="1828" spans="1:12" x14ac:dyDescent="0.25">
      <c r="A1828" s="1">
        <v>45049</v>
      </c>
      <c r="B1828">
        <v>1001</v>
      </c>
      <c r="C1828" t="s">
        <v>10</v>
      </c>
      <c r="D1828" t="s">
        <v>7</v>
      </c>
      <c r="E1828" t="s">
        <v>8</v>
      </c>
      <c r="F1828">
        <v>29</v>
      </c>
      <c r="G1828" s="2">
        <v>29510.400000000001</v>
      </c>
      <c r="H1828" s="2">
        <v>10254.400000000001</v>
      </c>
      <c r="I1828" t="str">
        <f>_xlfn.XLOOKUP(tbl_Data[[#This Row],[Kundnr]],tbl_Kunder[Kundnr],tbl_Kunder[Kundnamn])</f>
        <v>Telefonera Mera AB</v>
      </c>
      <c r="J1828" t="str">
        <f>_xlfn.XLOOKUP(tbl_Data[[#This Row],[Kundnr]],tbl_Kunder[Kundnr],tbl_Kunder[Kundkategori])</f>
        <v>IT- och telecom</v>
      </c>
      <c r="K1828" t="str">
        <f>_xlfn.XLOOKUP(tbl_Data[[#This Row],[Kundnr]],tbl_Kunder[Kundnr],tbl_Kunder[Region])</f>
        <v>Väst</v>
      </c>
      <c r="L1828" t="str">
        <f>_xlfn.XLOOKUP(tbl_Data[[#This Row],[Kundnr]],tbl_Kunder[Kundnr],tbl_Kunder[Kundansvarig])</f>
        <v>Mac Winson</v>
      </c>
    </row>
    <row r="1829" spans="1:12" x14ac:dyDescent="0.25">
      <c r="A1829" s="1">
        <v>45408</v>
      </c>
      <c r="B1829">
        <v>1007</v>
      </c>
      <c r="C1829" t="s">
        <v>21</v>
      </c>
      <c r="D1829" t="s">
        <v>7</v>
      </c>
      <c r="E1829" t="s">
        <v>16</v>
      </c>
      <c r="F1829">
        <v>16</v>
      </c>
      <c r="G1829" s="2">
        <v>14688</v>
      </c>
      <c r="H1829" s="2">
        <v>3680</v>
      </c>
      <c r="I1829" t="str">
        <f>_xlfn.XLOOKUP(tbl_Data[[#This Row],[Kundnr]],tbl_Kunder[Kundnr],tbl_Kunder[Kundnamn])</f>
        <v>Rellaxion AB</v>
      </c>
      <c r="J1829" t="str">
        <f>_xlfn.XLOOKUP(tbl_Data[[#This Row],[Kundnr]],tbl_Kunder[Kundnr],tbl_Kunder[Kundkategori])</f>
        <v>Tillverkning</v>
      </c>
      <c r="K1829" t="str">
        <f>_xlfn.XLOOKUP(tbl_Data[[#This Row],[Kundnr]],tbl_Kunder[Kundnr],tbl_Kunder[Region])</f>
        <v>Väst</v>
      </c>
      <c r="L1829" t="str">
        <f>_xlfn.XLOOKUP(tbl_Data[[#This Row],[Kundnr]],tbl_Kunder[Kundnr],tbl_Kunder[Kundansvarig])</f>
        <v>Manne Faktursson</v>
      </c>
    </row>
    <row r="1830" spans="1:12" x14ac:dyDescent="0.25">
      <c r="A1830" s="1">
        <v>45388</v>
      </c>
      <c r="B1830">
        <v>1004</v>
      </c>
      <c r="C1830" t="s">
        <v>19</v>
      </c>
      <c r="D1830" t="s">
        <v>7</v>
      </c>
      <c r="E1830" t="s">
        <v>16</v>
      </c>
      <c r="F1830">
        <v>20</v>
      </c>
      <c r="G1830" s="2">
        <v>25520</v>
      </c>
      <c r="H1830" s="2">
        <v>11920</v>
      </c>
      <c r="I1830" t="str">
        <f>_xlfn.XLOOKUP(tbl_Data[[#This Row],[Kundnr]],tbl_Kunder[Kundnr],tbl_Kunder[Kundnamn])</f>
        <v>Mellerix AB</v>
      </c>
      <c r="J1830" t="str">
        <f>_xlfn.XLOOKUP(tbl_Data[[#This Row],[Kundnr]],tbl_Kunder[Kundnr],tbl_Kunder[Kundkategori])</f>
        <v>Tillverkning</v>
      </c>
      <c r="K1830" t="str">
        <f>_xlfn.XLOOKUP(tbl_Data[[#This Row],[Kundnr]],tbl_Kunder[Kundnr],tbl_Kunder[Region])</f>
        <v>Syd</v>
      </c>
      <c r="L1830" t="str">
        <f>_xlfn.XLOOKUP(tbl_Data[[#This Row],[Kundnr]],tbl_Kunder[Kundnr],tbl_Kunder[Kundansvarig])</f>
        <v>Manne Faktursson</v>
      </c>
    </row>
    <row r="1831" spans="1:12" x14ac:dyDescent="0.25">
      <c r="A1831" s="1">
        <v>45535</v>
      </c>
      <c r="B1831">
        <v>1001</v>
      </c>
      <c r="C1831" t="s">
        <v>6</v>
      </c>
      <c r="D1831" t="s">
        <v>7</v>
      </c>
      <c r="E1831" t="s">
        <v>8</v>
      </c>
      <c r="F1831">
        <v>26</v>
      </c>
      <c r="G1831" s="2">
        <v>34174.400000000001</v>
      </c>
      <c r="H1831" s="2">
        <v>18574.400000000001</v>
      </c>
      <c r="I1831" t="str">
        <f>_xlfn.XLOOKUP(tbl_Data[[#This Row],[Kundnr]],tbl_Kunder[Kundnr],tbl_Kunder[Kundnamn])</f>
        <v>Telefonera Mera AB</v>
      </c>
      <c r="J1831" t="str">
        <f>_xlfn.XLOOKUP(tbl_Data[[#This Row],[Kundnr]],tbl_Kunder[Kundnr],tbl_Kunder[Kundkategori])</f>
        <v>IT- och telecom</v>
      </c>
      <c r="K1831" t="str">
        <f>_xlfn.XLOOKUP(tbl_Data[[#This Row],[Kundnr]],tbl_Kunder[Kundnr],tbl_Kunder[Region])</f>
        <v>Väst</v>
      </c>
      <c r="L1831" t="str">
        <f>_xlfn.XLOOKUP(tbl_Data[[#This Row],[Kundnr]],tbl_Kunder[Kundnr],tbl_Kunder[Kundansvarig])</f>
        <v>Mac Winson</v>
      </c>
    </row>
    <row r="1832" spans="1:12" x14ac:dyDescent="0.25">
      <c r="A1832" s="1">
        <v>45010</v>
      </c>
      <c r="B1832">
        <v>1005</v>
      </c>
      <c r="C1832" t="s">
        <v>21</v>
      </c>
      <c r="D1832" t="s">
        <v>7</v>
      </c>
      <c r="E1832" t="s">
        <v>8</v>
      </c>
      <c r="F1832">
        <v>5</v>
      </c>
      <c r="G1832" s="2">
        <v>5562</v>
      </c>
      <c r="H1832" s="2">
        <v>2122</v>
      </c>
      <c r="I1832" t="str">
        <f>_xlfn.XLOOKUP(tbl_Data[[#This Row],[Kundnr]],tbl_Kunder[Kundnr],tbl_Kunder[Kundnamn])</f>
        <v>Prefolkia AB</v>
      </c>
      <c r="J1832" t="str">
        <f>_xlfn.XLOOKUP(tbl_Data[[#This Row],[Kundnr]],tbl_Kunder[Kundnr],tbl_Kunder[Kundkategori])</f>
        <v>IT- och telecom</v>
      </c>
      <c r="K1832" t="str">
        <f>_xlfn.XLOOKUP(tbl_Data[[#This Row],[Kundnr]],tbl_Kunder[Kundnr],tbl_Kunder[Region])</f>
        <v>Öst</v>
      </c>
      <c r="L1832" t="str">
        <f>_xlfn.XLOOKUP(tbl_Data[[#This Row],[Kundnr]],tbl_Kunder[Kundnr],tbl_Kunder[Kundansvarig])</f>
        <v>Mac Winson</v>
      </c>
    </row>
    <row r="1833" spans="1:12" x14ac:dyDescent="0.25">
      <c r="A1833" s="1">
        <v>45621</v>
      </c>
      <c r="B1833">
        <v>1010</v>
      </c>
      <c r="C1833" t="s">
        <v>6</v>
      </c>
      <c r="D1833" t="s">
        <v>7</v>
      </c>
      <c r="E1833" t="s">
        <v>17</v>
      </c>
      <c r="F1833">
        <v>17</v>
      </c>
      <c r="G1833" s="2">
        <v>16653.2</v>
      </c>
      <c r="H1833" s="2">
        <v>6453.2000000000007</v>
      </c>
      <c r="I1833" t="str">
        <f>_xlfn.XLOOKUP(tbl_Data[[#This Row],[Kundnr]],tbl_Kunder[Kundnr],tbl_Kunder[Kundnamn])</f>
        <v>Trollerilådan AB</v>
      </c>
      <c r="J1833" t="str">
        <f>_xlfn.XLOOKUP(tbl_Data[[#This Row],[Kundnr]],tbl_Kunder[Kundnr],tbl_Kunder[Kundkategori])</f>
        <v>Livsmedel</v>
      </c>
      <c r="K1833" t="str">
        <f>_xlfn.XLOOKUP(tbl_Data[[#This Row],[Kundnr]],tbl_Kunder[Kundnr],tbl_Kunder[Region])</f>
        <v>Syd</v>
      </c>
      <c r="L1833" t="str">
        <f>_xlfn.XLOOKUP(tbl_Data[[#This Row],[Kundnr]],tbl_Kunder[Kundnr],tbl_Kunder[Kundansvarig])</f>
        <v>Malte Svensson</v>
      </c>
    </row>
    <row r="1834" spans="1:12" x14ac:dyDescent="0.25">
      <c r="A1834" s="1">
        <v>45638</v>
      </c>
      <c r="B1834">
        <v>1001</v>
      </c>
      <c r="C1834" t="s">
        <v>14</v>
      </c>
      <c r="D1834" t="s">
        <v>15</v>
      </c>
      <c r="E1834" t="s">
        <v>8</v>
      </c>
      <c r="F1834">
        <v>4</v>
      </c>
      <c r="G1834" s="2">
        <v>5427.2000000000007</v>
      </c>
      <c r="H1834" s="2">
        <v>2483.2000000000007</v>
      </c>
      <c r="I1834" t="str">
        <f>_xlfn.XLOOKUP(tbl_Data[[#This Row],[Kundnr]],tbl_Kunder[Kundnr],tbl_Kunder[Kundnamn])</f>
        <v>Telefonera Mera AB</v>
      </c>
      <c r="J1834" t="str">
        <f>_xlfn.XLOOKUP(tbl_Data[[#This Row],[Kundnr]],tbl_Kunder[Kundnr],tbl_Kunder[Kundkategori])</f>
        <v>IT- och telecom</v>
      </c>
      <c r="K1834" t="str">
        <f>_xlfn.XLOOKUP(tbl_Data[[#This Row],[Kundnr]],tbl_Kunder[Kundnr],tbl_Kunder[Region])</f>
        <v>Väst</v>
      </c>
      <c r="L1834" t="str">
        <f>_xlfn.XLOOKUP(tbl_Data[[#This Row],[Kundnr]],tbl_Kunder[Kundnr],tbl_Kunder[Kundansvarig])</f>
        <v>Mac Winson</v>
      </c>
    </row>
    <row r="1835" spans="1:12" x14ac:dyDescent="0.25">
      <c r="A1835" s="1">
        <v>45623</v>
      </c>
      <c r="B1835">
        <v>1004</v>
      </c>
      <c r="C1835" t="s">
        <v>19</v>
      </c>
      <c r="D1835" t="s">
        <v>7</v>
      </c>
      <c r="E1835" t="s">
        <v>16</v>
      </c>
      <c r="F1835">
        <v>13</v>
      </c>
      <c r="G1835" s="2">
        <v>16588</v>
      </c>
      <c r="H1835" s="2">
        <v>7748</v>
      </c>
      <c r="I1835" t="str">
        <f>_xlfn.XLOOKUP(tbl_Data[[#This Row],[Kundnr]],tbl_Kunder[Kundnr],tbl_Kunder[Kundnamn])</f>
        <v>Mellerix AB</v>
      </c>
      <c r="J1835" t="str">
        <f>_xlfn.XLOOKUP(tbl_Data[[#This Row],[Kundnr]],tbl_Kunder[Kundnr],tbl_Kunder[Kundkategori])</f>
        <v>Tillverkning</v>
      </c>
      <c r="K1835" t="str">
        <f>_xlfn.XLOOKUP(tbl_Data[[#This Row],[Kundnr]],tbl_Kunder[Kundnr],tbl_Kunder[Region])</f>
        <v>Syd</v>
      </c>
      <c r="L1835" t="str">
        <f>_xlfn.XLOOKUP(tbl_Data[[#This Row],[Kundnr]],tbl_Kunder[Kundnr],tbl_Kunder[Kundansvarig])</f>
        <v>Manne Faktursson</v>
      </c>
    </row>
    <row r="1836" spans="1:12" x14ac:dyDescent="0.25">
      <c r="A1836" s="1">
        <v>45194</v>
      </c>
      <c r="B1836">
        <v>1002</v>
      </c>
      <c r="C1836" t="s">
        <v>14</v>
      </c>
      <c r="D1836" t="s">
        <v>15</v>
      </c>
      <c r="E1836" t="s">
        <v>8</v>
      </c>
      <c r="F1836">
        <v>11</v>
      </c>
      <c r="G1836" s="2">
        <v>13376</v>
      </c>
      <c r="H1836" s="2">
        <v>5280</v>
      </c>
      <c r="I1836" t="str">
        <f>_xlfn.XLOOKUP(tbl_Data[[#This Row],[Kundnr]],tbl_Kunder[Kundnr],tbl_Kunder[Kundnamn])</f>
        <v>Brellboxy AB</v>
      </c>
      <c r="J1836" t="str">
        <f>_xlfn.XLOOKUP(tbl_Data[[#This Row],[Kundnr]],tbl_Kunder[Kundnr],tbl_Kunder[Kundkategori])</f>
        <v>IT- och telecom</v>
      </c>
      <c r="K1836" t="str">
        <f>_xlfn.XLOOKUP(tbl_Data[[#This Row],[Kundnr]],tbl_Kunder[Kundnr],tbl_Kunder[Region])</f>
        <v>Syd</v>
      </c>
      <c r="L1836" t="str">
        <f>_xlfn.XLOOKUP(tbl_Data[[#This Row],[Kundnr]],tbl_Kunder[Kundnr],tbl_Kunder[Kundansvarig])</f>
        <v>Mac Winson</v>
      </c>
    </row>
    <row r="1837" spans="1:12" x14ac:dyDescent="0.25">
      <c r="A1837" s="1">
        <v>45150</v>
      </c>
      <c r="B1837">
        <v>1007</v>
      </c>
      <c r="C1837" t="s">
        <v>21</v>
      </c>
      <c r="D1837" t="s">
        <v>7</v>
      </c>
      <c r="E1837" t="s">
        <v>16</v>
      </c>
      <c r="F1837">
        <v>15</v>
      </c>
      <c r="G1837" s="2">
        <v>13770</v>
      </c>
      <c r="H1837" s="2">
        <v>3450</v>
      </c>
      <c r="I1837" t="str">
        <f>_xlfn.XLOOKUP(tbl_Data[[#This Row],[Kundnr]],tbl_Kunder[Kundnr],tbl_Kunder[Kundnamn])</f>
        <v>Rellaxion AB</v>
      </c>
      <c r="J1837" t="str">
        <f>_xlfn.XLOOKUP(tbl_Data[[#This Row],[Kundnr]],tbl_Kunder[Kundnr],tbl_Kunder[Kundkategori])</f>
        <v>Tillverkning</v>
      </c>
      <c r="K1837" t="str">
        <f>_xlfn.XLOOKUP(tbl_Data[[#This Row],[Kundnr]],tbl_Kunder[Kundnr],tbl_Kunder[Region])</f>
        <v>Väst</v>
      </c>
      <c r="L1837" t="str">
        <f>_xlfn.XLOOKUP(tbl_Data[[#This Row],[Kundnr]],tbl_Kunder[Kundnr],tbl_Kunder[Kundansvarig])</f>
        <v>Manne Faktursson</v>
      </c>
    </row>
    <row r="1838" spans="1:12" x14ac:dyDescent="0.25">
      <c r="A1838" s="1">
        <v>45594</v>
      </c>
      <c r="B1838">
        <v>1008</v>
      </c>
      <c r="C1838" t="s">
        <v>21</v>
      </c>
      <c r="D1838" t="s">
        <v>7</v>
      </c>
      <c r="E1838" t="s">
        <v>17</v>
      </c>
      <c r="F1838">
        <v>25</v>
      </c>
      <c r="G1838" s="2">
        <v>27000</v>
      </c>
      <c r="H1838" s="2">
        <v>9800</v>
      </c>
      <c r="I1838" t="str">
        <f>_xlfn.XLOOKUP(tbl_Data[[#This Row],[Kundnr]],tbl_Kunder[Kundnr],tbl_Kunder[Kundnamn])</f>
        <v>Rödtand AB</v>
      </c>
      <c r="J1838" t="str">
        <f>_xlfn.XLOOKUP(tbl_Data[[#This Row],[Kundnr]],tbl_Kunder[Kundnr],tbl_Kunder[Kundkategori])</f>
        <v>Livsmedel</v>
      </c>
      <c r="K1838" t="str">
        <f>_xlfn.XLOOKUP(tbl_Data[[#This Row],[Kundnr]],tbl_Kunder[Kundnr],tbl_Kunder[Region])</f>
        <v>Väst</v>
      </c>
      <c r="L1838" t="str">
        <f>_xlfn.XLOOKUP(tbl_Data[[#This Row],[Kundnr]],tbl_Kunder[Kundnr],tbl_Kunder[Kundansvarig])</f>
        <v>Malte Svensson</v>
      </c>
    </row>
    <row r="1839" spans="1:12" x14ac:dyDescent="0.25">
      <c r="A1839" s="1">
        <v>45414</v>
      </c>
      <c r="B1839">
        <v>1001</v>
      </c>
      <c r="C1839" t="s">
        <v>23</v>
      </c>
      <c r="D1839" t="s">
        <v>15</v>
      </c>
      <c r="E1839" t="s">
        <v>8</v>
      </c>
      <c r="F1839">
        <v>10</v>
      </c>
      <c r="G1839" s="2">
        <v>14840</v>
      </c>
      <c r="H1839" s="2">
        <v>7240</v>
      </c>
      <c r="I1839" t="str">
        <f>_xlfn.XLOOKUP(tbl_Data[[#This Row],[Kundnr]],tbl_Kunder[Kundnr],tbl_Kunder[Kundnamn])</f>
        <v>Telefonera Mera AB</v>
      </c>
      <c r="J1839" t="str">
        <f>_xlfn.XLOOKUP(tbl_Data[[#This Row],[Kundnr]],tbl_Kunder[Kundnr],tbl_Kunder[Kundkategori])</f>
        <v>IT- och telecom</v>
      </c>
      <c r="K1839" t="str">
        <f>_xlfn.XLOOKUP(tbl_Data[[#This Row],[Kundnr]],tbl_Kunder[Kundnr],tbl_Kunder[Region])</f>
        <v>Väst</v>
      </c>
      <c r="L1839" t="str">
        <f>_xlfn.XLOOKUP(tbl_Data[[#This Row],[Kundnr]],tbl_Kunder[Kundnr],tbl_Kunder[Kundansvarig])</f>
        <v>Mac Winson</v>
      </c>
    </row>
    <row r="1840" spans="1:12" x14ac:dyDescent="0.25">
      <c r="A1840" s="1">
        <v>45259</v>
      </c>
      <c r="B1840">
        <v>1007</v>
      </c>
      <c r="C1840" t="s">
        <v>19</v>
      </c>
      <c r="D1840" t="s">
        <v>7</v>
      </c>
      <c r="E1840" t="s">
        <v>16</v>
      </c>
      <c r="F1840">
        <v>27</v>
      </c>
      <c r="G1840" s="2">
        <v>26622</v>
      </c>
      <c r="H1840" s="2">
        <v>8262</v>
      </c>
      <c r="I1840" t="str">
        <f>_xlfn.XLOOKUP(tbl_Data[[#This Row],[Kundnr]],tbl_Kunder[Kundnr],tbl_Kunder[Kundnamn])</f>
        <v>Rellaxion AB</v>
      </c>
      <c r="J1840" t="str">
        <f>_xlfn.XLOOKUP(tbl_Data[[#This Row],[Kundnr]],tbl_Kunder[Kundnr],tbl_Kunder[Kundkategori])</f>
        <v>Tillverkning</v>
      </c>
      <c r="K1840" t="str">
        <f>_xlfn.XLOOKUP(tbl_Data[[#This Row],[Kundnr]],tbl_Kunder[Kundnr],tbl_Kunder[Region])</f>
        <v>Väst</v>
      </c>
      <c r="L1840" t="str">
        <f>_xlfn.XLOOKUP(tbl_Data[[#This Row],[Kundnr]],tbl_Kunder[Kundnr],tbl_Kunder[Kundansvarig])</f>
        <v>Manne Faktursson</v>
      </c>
    </row>
    <row r="1841" spans="1:12" x14ac:dyDescent="0.25">
      <c r="A1841" s="1">
        <v>45030</v>
      </c>
      <c r="B1841">
        <v>1005</v>
      </c>
      <c r="C1841" t="s">
        <v>23</v>
      </c>
      <c r="D1841" t="s">
        <v>15</v>
      </c>
      <c r="E1841" t="s">
        <v>8</v>
      </c>
      <c r="F1841">
        <v>14</v>
      </c>
      <c r="G1841" s="2">
        <v>20188</v>
      </c>
      <c r="H1841" s="2">
        <v>9548</v>
      </c>
      <c r="I1841" t="str">
        <f>_xlfn.XLOOKUP(tbl_Data[[#This Row],[Kundnr]],tbl_Kunder[Kundnr],tbl_Kunder[Kundnamn])</f>
        <v>Prefolkia AB</v>
      </c>
      <c r="J1841" t="str">
        <f>_xlfn.XLOOKUP(tbl_Data[[#This Row],[Kundnr]],tbl_Kunder[Kundnr],tbl_Kunder[Kundkategori])</f>
        <v>IT- och telecom</v>
      </c>
      <c r="K1841" t="str">
        <f>_xlfn.XLOOKUP(tbl_Data[[#This Row],[Kundnr]],tbl_Kunder[Kundnr],tbl_Kunder[Region])</f>
        <v>Öst</v>
      </c>
      <c r="L1841" t="str">
        <f>_xlfn.XLOOKUP(tbl_Data[[#This Row],[Kundnr]],tbl_Kunder[Kundnr],tbl_Kunder[Kundansvarig])</f>
        <v>Mac Winson</v>
      </c>
    </row>
    <row r="1842" spans="1:12" x14ac:dyDescent="0.25">
      <c r="A1842" s="1">
        <v>45124</v>
      </c>
      <c r="B1842">
        <v>1005</v>
      </c>
      <c r="C1842" t="s">
        <v>21</v>
      </c>
      <c r="D1842" t="s">
        <v>7</v>
      </c>
      <c r="E1842" t="s">
        <v>8</v>
      </c>
      <c r="F1842">
        <v>13</v>
      </c>
      <c r="G1842" s="2">
        <v>14461.2</v>
      </c>
      <c r="H1842" s="2">
        <v>5517.2000000000007</v>
      </c>
      <c r="I1842" t="str">
        <f>_xlfn.XLOOKUP(tbl_Data[[#This Row],[Kundnr]],tbl_Kunder[Kundnr],tbl_Kunder[Kundnamn])</f>
        <v>Prefolkia AB</v>
      </c>
      <c r="J1842" t="str">
        <f>_xlfn.XLOOKUP(tbl_Data[[#This Row],[Kundnr]],tbl_Kunder[Kundnr],tbl_Kunder[Kundkategori])</f>
        <v>IT- och telecom</v>
      </c>
      <c r="K1842" t="str">
        <f>_xlfn.XLOOKUP(tbl_Data[[#This Row],[Kundnr]],tbl_Kunder[Kundnr],tbl_Kunder[Region])</f>
        <v>Öst</v>
      </c>
      <c r="L1842" t="str">
        <f>_xlfn.XLOOKUP(tbl_Data[[#This Row],[Kundnr]],tbl_Kunder[Kundnr],tbl_Kunder[Kundansvarig])</f>
        <v>Mac Winson</v>
      </c>
    </row>
    <row r="1843" spans="1:12" x14ac:dyDescent="0.25">
      <c r="A1843" s="1">
        <v>45010</v>
      </c>
      <c r="B1843">
        <v>1006</v>
      </c>
      <c r="C1843" t="s">
        <v>19</v>
      </c>
      <c r="D1843" t="s">
        <v>7</v>
      </c>
      <c r="E1843" t="s">
        <v>17</v>
      </c>
      <c r="F1843">
        <v>8</v>
      </c>
      <c r="G1843" s="2">
        <v>8352</v>
      </c>
      <c r="H1843" s="2">
        <v>2912</v>
      </c>
      <c r="I1843" t="str">
        <f>_xlfn.XLOOKUP(tbl_Data[[#This Row],[Kundnr]],tbl_Kunder[Kundnr],tbl_Kunder[Kundnamn])</f>
        <v>Allcto AB</v>
      </c>
      <c r="J1843" t="str">
        <f>_xlfn.XLOOKUP(tbl_Data[[#This Row],[Kundnr]],tbl_Kunder[Kundnr],tbl_Kunder[Kundkategori])</f>
        <v>Livsmedel</v>
      </c>
      <c r="K1843" t="str">
        <f>_xlfn.XLOOKUP(tbl_Data[[#This Row],[Kundnr]],tbl_Kunder[Kundnr],tbl_Kunder[Region])</f>
        <v>Öst</v>
      </c>
      <c r="L1843" t="str">
        <f>_xlfn.XLOOKUP(tbl_Data[[#This Row],[Kundnr]],tbl_Kunder[Kundnr],tbl_Kunder[Kundansvarig])</f>
        <v>Malte Svensson</v>
      </c>
    </row>
    <row r="1844" spans="1:12" x14ac:dyDescent="0.25">
      <c r="A1844" s="1">
        <v>45436</v>
      </c>
      <c r="B1844">
        <v>1004</v>
      </c>
      <c r="C1844" t="s">
        <v>10</v>
      </c>
      <c r="D1844" t="s">
        <v>7</v>
      </c>
      <c r="E1844" t="s">
        <v>16</v>
      </c>
      <c r="F1844">
        <v>26</v>
      </c>
      <c r="G1844" s="2">
        <v>27456</v>
      </c>
      <c r="H1844" s="2">
        <v>10192</v>
      </c>
      <c r="I1844" t="str">
        <f>_xlfn.XLOOKUP(tbl_Data[[#This Row],[Kundnr]],tbl_Kunder[Kundnr],tbl_Kunder[Kundnamn])</f>
        <v>Mellerix AB</v>
      </c>
      <c r="J1844" t="str">
        <f>_xlfn.XLOOKUP(tbl_Data[[#This Row],[Kundnr]],tbl_Kunder[Kundnr],tbl_Kunder[Kundkategori])</f>
        <v>Tillverkning</v>
      </c>
      <c r="K1844" t="str">
        <f>_xlfn.XLOOKUP(tbl_Data[[#This Row],[Kundnr]],tbl_Kunder[Kundnr],tbl_Kunder[Region])</f>
        <v>Syd</v>
      </c>
      <c r="L1844" t="str">
        <f>_xlfn.XLOOKUP(tbl_Data[[#This Row],[Kundnr]],tbl_Kunder[Kundnr],tbl_Kunder[Kundansvarig])</f>
        <v>Manne Faktursson</v>
      </c>
    </row>
    <row r="1845" spans="1:12" x14ac:dyDescent="0.25">
      <c r="A1845" s="1">
        <v>45029</v>
      </c>
      <c r="B1845">
        <v>1008</v>
      </c>
      <c r="C1845" t="s">
        <v>21</v>
      </c>
      <c r="D1845" t="s">
        <v>7</v>
      </c>
      <c r="E1845" t="s">
        <v>17</v>
      </c>
      <c r="F1845">
        <v>18</v>
      </c>
      <c r="G1845" s="2">
        <v>19440</v>
      </c>
      <c r="H1845" s="2">
        <v>7056</v>
      </c>
      <c r="I1845" t="str">
        <f>_xlfn.XLOOKUP(tbl_Data[[#This Row],[Kundnr]],tbl_Kunder[Kundnr],tbl_Kunder[Kundnamn])</f>
        <v>Rödtand AB</v>
      </c>
      <c r="J1845" t="str">
        <f>_xlfn.XLOOKUP(tbl_Data[[#This Row],[Kundnr]],tbl_Kunder[Kundnr],tbl_Kunder[Kundkategori])</f>
        <v>Livsmedel</v>
      </c>
      <c r="K1845" t="str">
        <f>_xlfn.XLOOKUP(tbl_Data[[#This Row],[Kundnr]],tbl_Kunder[Kundnr],tbl_Kunder[Region])</f>
        <v>Väst</v>
      </c>
      <c r="L1845" t="str">
        <f>_xlfn.XLOOKUP(tbl_Data[[#This Row],[Kundnr]],tbl_Kunder[Kundnr],tbl_Kunder[Kundansvarig])</f>
        <v>Malte Svensson</v>
      </c>
    </row>
    <row r="1846" spans="1:12" x14ac:dyDescent="0.25">
      <c r="A1846" s="1">
        <v>45064</v>
      </c>
      <c r="B1846">
        <v>1004</v>
      </c>
      <c r="C1846" t="s">
        <v>21</v>
      </c>
      <c r="D1846" t="s">
        <v>7</v>
      </c>
      <c r="E1846" t="s">
        <v>16</v>
      </c>
      <c r="F1846">
        <v>17</v>
      </c>
      <c r="G1846" s="2">
        <v>20196</v>
      </c>
      <c r="H1846" s="2">
        <v>8500</v>
      </c>
      <c r="I1846" t="str">
        <f>_xlfn.XLOOKUP(tbl_Data[[#This Row],[Kundnr]],tbl_Kunder[Kundnr],tbl_Kunder[Kundnamn])</f>
        <v>Mellerix AB</v>
      </c>
      <c r="J1846" t="str">
        <f>_xlfn.XLOOKUP(tbl_Data[[#This Row],[Kundnr]],tbl_Kunder[Kundnr],tbl_Kunder[Kundkategori])</f>
        <v>Tillverkning</v>
      </c>
      <c r="K1846" t="str">
        <f>_xlfn.XLOOKUP(tbl_Data[[#This Row],[Kundnr]],tbl_Kunder[Kundnr],tbl_Kunder[Region])</f>
        <v>Syd</v>
      </c>
      <c r="L1846" t="str">
        <f>_xlfn.XLOOKUP(tbl_Data[[#This Row],[Kundnr]],tbl_Kunder[Kundnr],tbl_Kunder[Kundansvarig])</f>
        <v>Manne Faktursson</v>
      </c>
    </row>
    <row r="1847" spans="1:12" x14ac:dyDescent="0.25">
      <c r="A1847" s="1">
        <v>45493</v>
      </c>
      <c r="B1847">
        <v>1004</v>
      </c>
      <c r="C1847" t="s">
        <v>6</v>
      </c>
      <c r="D1847" t="s">
        <v>7</v>
      </c>
      <c r="E1847" t="s">
        <v>16</v>
      </c>
      <c r="F1847">
        <v>7</v>
      </c>
      <c r="G1847" s="2">
        <v>9548</v>
      </c>
      <c r="H1847" s="2">
        <v>5348</v>
      </c>
      <c r="I1847" t="str">
        <f>_xlfn.XLOOKUP(tbl_Data[[#This Row],[Kundnr]],tbl_Kunder[Kundnr],tbl_Kunder[Kundnamn])</f>
        <v>Mellerix AB</v>
      </c>
      <c r="J1847" t="str">
        <f>_xlfn.XLOOKUP(tbl_Data[[#This Row],[Kundnr]],tbl_Kunder[Kundnr],tbl_Kunder[Kundkategori])</f>
        <v>Tillverkning</v>
      </c>
      <c r="K1847" t="str">
        <f>_xlfn.XLOOKUP(tbl_Data[[#This Row],[Kundnr]],tbl_Kunder[Kundnr],tbl_Kunder[Region])</f>
        <v>Syd</v>
      </c>
      <c r="L1847" t="str">
        <f>_xlfn.XLOOKUP(tbl_Data[[#This Row],[Kundnr]],tbl_Kunder[Kundnr],tbl_Kunder[Kundansvarig])</f>
        <v>Manne Faktursson</v>
      </c>
    </row>
    <row r="1848" spans="1:12" x14ac:dyDescent="0.25">
      <c r="A1848" s="1">
        <v>45483</v>
      </c>
      <c r="B1848">
        <v>1007</v>
      </c>
      <c r="C1848" t="s">
        <v>14</v>
      </c>
      <c r="D1848" t="s">
        <v>15</v>
      </c>
      <c r="E1848" t="s">
        <v>16</v>
      </c>
      <c r="F1848">
        <v>19</v>
      </c>
      <c r="G1848" s="2">
        <v>20672</v>
      </c>
      <c r="H1848" s="2">
        <v>6688</v>
      </c>
      <c r="I1848" t="str">
        <f>_xlfn.XLOOKUP(tbl_Data[[#This Row],[Kundnr]],tbl_Kunder[Kundnr],tbl_Kunder[Kundnamn])</f>
        <v>Rellaxion AB</v>
      </c>
      <c r="J1848" t="str">
        <f>_xlfn.XLOOKUP(tbl_Data[[#This Row],[Kundnr]],tbl_Kunder[Kundnr],tbl_Kunder[Kundkategori])</f>
        <v>Tillverkning</v>
      </c>
      <c r="K1848" t="str">
        <f>_xlfn.XLOOKUP(tbl_Data[[#This Row],[Kundnr]],tbl_Kunder[Kundnr],tbl_Kunder[Region])</f>
        <v>Väst</v>
      </c>
      <c r="L1848" t="str">
        <f>_xlfn.XLOOKUP(tbl_Data[[#This Row],[Kundnr]],tbl_Kunder[Kundnr],tbl_Kunder[Kundansvarig])</f>
        <v>Manne Faktursson</v>
      </c>
    </row>
    <row r="1849" spans="1:12" x14ac:dyDescent="0.25">
      <c r="A1849" s="1">
        <v>44959</v>
      </c>
      <c r="B1849">
        <v>1008</v>
      </c>
      <c r="C1849" t="s">
        <v>14</v>
      </c>
      <c r="D1849" t="s">
        <v>15</v>
      </c>
      <c r="E1849" t="s">
        <v>17</v>
      </c>
      <c r="F1849">
        <v>10</v>
      </c>
      <c r="G1849" s="2">
        <v>12800</v>
      </c>
      <c r="H1849" s="2">
        <v>5440</v>
      </c>
      <c r="I1849" t="str">
        <f>_xlfn.XLOOKUP(tbl_Data[[#This Row],[Kundnr]],tbl_Kunder[Kundnr],tbl_Kunder[Kundnamn])</f>
        <v>Rödtand AB</v>
      </c>
      <c r="J1849" t="str">
        <f>_xlfn.XLOOKUP(tbl_Data[[#This Row],[Kundnr]],tbl_Kunder[Kundnr],tbl_Kunder[Kundkategori])</f>
        <v>Livsmedel</v>
      </c>
      <c r="K1849" t="str">
        <f>_xlfn.XLOOKUP(tbl_Data[[#This Row],[Kundnr]],tbl_Kunder[Kundnr],tbl_Kunder[Region])</f>
        <v>Väst</v>
      </c>
      <c r="L1849" t="str">
        <f>_xlfn.XLOOKUP(tbl_Data[[#This Row],[Kundnr]],tbl_Kunder[Kundnr],tbl_Kunder[Kundansvarig])</f>
        <v>Malte Svensson</v>
      </c>
    </row>
    <row r="1850" spans="1:12" x14ac:dyDescent="0.25">
      <c r="A1850" s="1">
        <v>45460</v>
      </c>
      <c r="B1850">
        <v>1003</v>
      </c>
      <c r="C1850" t="s">
        <v>10</v>
      </c>
      <c r="D1850" t="s">
        <v>7</v>
      </c>
      <c r="E1850" t="s">
        <v>12</v>
      </c>
      <c r="F1850">
        <v>13</v>
      </c>
      <c r="G1850" s="2">
        <v>13104</v>
      </c>
      <c r="H1850" s="2">
        <v>4472</v>
      </c>
      <c r="I1850" t="str">
        <f>_xlfn.XLOOKUP(tbl_Data[[#This Row],[Kundnr]],tbl_Kunder[Kundnr],tbl_Kunder[Kundnamn])</f>
        <v>Vårdia AB</v>
      </c>
      <c r="J1850" t="str">
        <f>_xlfn.XLOOKUP(tbl_Data[[#This Row],[Kundnr]],tbl_Kunder[Kundnr],tbl_Kunder[Kundkategori])</f>
        <v>Offentligt</v>
      </c>
      <c r="K1850" t="str">
        <f>_xlfn.XLOOKUP(tbl_Data[[#This Row],[Kundnr]],tbl_Kunder[Kundnr],tbl_Kunder[Region])</f>
        <v>Syd</v>
      </c>
      <c r="L1850" t="str">
        <f>_xlfn.XLOOKUP(tbl_Data[[#This Row],[Kundnr]],tbl_Kunder[Kundnr],tbl_Kunder[Kundansvarig])</f>
        <v>Clint Billton</v>
      </c>
    </row>
    <row r="1851" spans="1:12" x14ac:dyDescent="0.25">
      <c r="A1851" s="1">
        <v>45370</v>
      </c>
      <c r="B1851">
        <v>1003</v>
      </c>
      <c r="C1851" t="s">
        <v>19</v>
      </c>
      <c r="D1851" t="s">
        <v>7</v>
      </c>
      <c r="E1851" t="s">
        <v>12</v>
      </c>
      <c r="F1851">
        <v>13</v>
      </c>
      <c r="G1851" s="2">
        <v>15834</v>
      </c>
      <c r="H1851" s="2">
        <v>6994</v>
      </c>
      <c r="I1851" t="str">
        <f>_xlfn.XLOOKUP(tbl_Data[[#This Row],[Kundnr]],tbl_Kunder[Kundnr],tbl_Kunder[Kundnamn])</f>
        <v>Vårdia AB</v>
      </c>
      <c r="J1851" t="str">
        <f>_xlfn.XLOOKUP(tbl_Data[[#This Row],[Kundnr]],tbl_Kunder[Kundnr],tbl_Kunder[Kundkategori])</f>
        <v>Offentligt</v>
      </c>
      <c r="K1851" t="str">
        <f>_xlfn.XLOOKUP(tbl_Data[[#This Row],[Kundnr]],tbl_Kunder[Kundnr],tbl_Kunder[Region])</f>
        <v>Syd</v>
      </c>
      <c r="L1851" t="str">
        <f>_xlfn.XLOOKUP(tbl_Data[[#This Row],[Kundnr]],tbl_Kunder[Kundnr],tbl_Kunder[Kundansvarig])</f>
        <v>Clint Billton</v>
      </c>
    </row>
    <row r="1852" spans="1:12" x14ac:dyDescent="0.25">
      <c r="A1852" s="1">
        <v>45368</v>
      </c>
      <c r="B1852">
        <v>1011</v>
      </c>
      <c r="C1852" t="s">
        <v>21</v>
      </c>
      <c r="D1852" t="s">
        <v>7</v>
      </c>
      <c r="E1852" t="s">
        <v>12</v>
      </c>
      <c r="F1852">
        <v>15</v>
      </c>
      <c r="G1852" s="2">
        <v>16038</v>
      </c>
      <c r="H1852" s="2">
        <v>5718</v>
      </c>
      <c r="I1852" t="str">
        <f>_xlfn.XLOOKUP(tbl_Data[[#This Row],[Kundnr]],tbl_Kunder[Kundnr],tbl_Kunder[Kundnamn])</f>
        <v>Skolia AB</v>
      </c>
      <c r="J1852" t="str">
        <f>_xlfn.XLOOKUP(tbl_Data[[#This Row],[Kundnr]],tbl_Kunder[Kundnr],tbl_Kunder[Kundkategori])</f>
        <v>Offentligt</v>
      </c>
      <c r="K1852" t="str">
        <f>_xlfn.XLOOKUP(tbl_Data[[#This Row],[Kundnr]],tbl_Kunder[Kundnr],tbl_Kunder[Region])</f>
        <v>Öst</v>
      </c>
      <c r="L1852" t="str">
        <f>_xlfn.XLOOKUP(tbl_Data[[#This Row],[Kundnr]],tbl_Kunder[Kundnr],tbl_Kunder[Kundansvarig])</f>
        <v>Clint Billton</v>
      </c>
    </row>
    <row r="1853" spans="1:12" x14ac:dyDescent="0.25">
      <c r="A1853" s="1">
        <v>45300</v>
      </c>
      <c r="B1853">
        <v>1004</v>
      </c>
      <c r="C1853" t="s">
        <v>10</v>
      </c>
      <c r="D1853" t="s">
        <v>7</v>
      </c>
      <c r="E1853" t="s">
        <v>16</v>
      </c>
      <c r="F1853">
        <v>19</v>
      </c>
      <c r="G1853" s="2">
        <v>20064</v>
      </c>
      <c r="H1853" s="2">
        <v>7448</v>
      </c>
      <c r="I1853" t="str">
        <f>_xlfn.XLOOKUP(tbl_Data[[#This Row],[Kundnr]],tbl_Kunder[Kundnr],tbl_Kunder[Kundnamn])</f>
        <v>Mellerix AB</v>
      </c>
      <c r="J1853" t="str">
        <f>_xlfn.XLOOKUP(tbl_Data[[#This Row],[Kundnr]],tbl_Kunder[Kundnr],tbl_Kunder[Kundkategori])</f>
        <v>Tillverkning</v>
      </c>
      <c r="K1853" t="str">
        <f>_xlfn.XLOOKUP(tbl_Data[[#This Row],[Kundnr]],tbl_Kunder[Kundnr],tbl_Kunder[Region])</f>
        <v>Syd</v>
      </c>
      <c r="L1853" t="str">
        <f>_xlfn.XLOOKUP(tbl_Data[[#This Row],[Kundnr]],tbl_Kunder[Kundnr],tbl_Kunder[Kundansvarig])</f>
        <v>Manne Faktursson</v>
      </c>
    </row>
    <row r="1854" spans="1:12" x14ac:dyDescent="0.25">
      <c r="A1854" s="1">
        <v>45289</v>
      </c>
      <c r="B1854">
        <v>1006</v>
      </c>
      <c r="C1854" t="s">
        <v>19</v>
      </c>
      <c r="D1854" t="s">
        <v>7</v>
      </c>
      <c r="E1854" t="s">
        <v>17</v>
      </c>
      <c r="F1854">
        <v>5</v>
      </c>
      <c r="G1854" s="2">
        <v>5220</v>
      </c>
      <c r="H1854" s="2">
        <v>1820</v>
      </c>
      <c r="I1854" t="str">
        <f>_xlfn.XLOOKUP(tbl_Data[[#This Row],[Kundnr]],tbl_Kunder[Kundnr],tbl_Kunder[Kundnamn])</f>
        <v>Allcto AB</v>
      </c>
      <c r="J1854" t="str">
        <f>_xlfn.XLOOKUP(tbl_Data[[#This Row],[Kundnr]],tbl_Kunder[Kundnr],tbl_Kunder[Kundkategori])</f>
        <v>Livsmedel</v>
      </c>
      <c r="K1854" t="str">
        <f>_xlfn.XLOOKUP(tbl_Data[[#This Row],[Kundnr]],tbl_Kunder[Kundnr],tbl_Kunder[Region])</f>
        <v>Öst</v>
      </c>
      <c r="L1854" t="str">
        <f>_xlfn.XLOOKUP(tbl_Data[[#This Row],[Kundnr]],tbl_Kunder[Kundnr],tbl_Kunder[Kundansvarig])</f>
        <v>Malte Svensson</v>
      </c>
    </row>
    <row r="1855" spans="1:12" x14ac:dyDescent="0.25">
      <c r="A1855" s="1">
        <v>45489</v>
      </c>
      <c r="B1855">
        <v>1010</v>
      </c>
      <c r="C1855" t="s">
        <v>20</v>
      </c>
      <c r="D1855" t="s">
        <v>15</v>
      </c>
      <c r="E1855" t="s">
        <v>17</v>
      </c>
      <c r="F1855">
        <v>10</v>
      </c>
      <c r="G1855" s="2">
        <v>12324</v>
      </c>
      <c r="H1855" s="2">
        <v>3844</v>
      </c>
      <c r="I1855" t="str">
        <f>_xlfn.XLOOKUP(tbl_Data[[#This Row],[Kundnr]],tbl_Kunder[Kundnr],tbl_Kunder[Kundnamn])</f>
        <v>Trollerilådan AB</v>
      </c>
      <c r="J1855" t="str">
        <f>_xlfn.XLOOKUP(tbl_Data[[#This Row],[Kundnr]],tbl_Kunder[Kundnr],tbl_Kunder[Kundkategori])</f>
        <v>Livsmedel</v>
      </c>
      <c r="K1855" t="str">
        <f>_xlfn.XLOOKUP(tbl_Data[[#This Row],[Kundnr]],tbl_Kunder[Kundnr],tbl_Kunder[Region])</f>
        <v>Syd</v>
      </c>
      <c r="L1855" t="str">
        <f>_xlfn.XLOOKUP(tbl_Data[[#This Row],[Kundnr]],tbl_Kunder[Kundnr],tbl_Kunder[Kundansvarig])</f>
        <v>Malte Svensson</v>
      </c>
    </row>
    <row r="1856" spans="1:12" x14ac:dyDescent="0.25">
      <c r="A1856" s="1">
        <v>45439</v>
      </c>
      <c r="B1856">
        <v>1003</v>
      </c>
      <c r="C1856" t="s">
        <v>14</v>
      </c>
      <c r="D1856" t="s">
        <v>15</v>
      </c>
      <c r="E1856" t="s">
        <v>12</v>
      </c>
      <c r="F1856">
        <v>3</v>
      </c>
      <c r="G1856" s="2">
        <v>4032</v>
      </c>
      <c r="H1856" s="2">
        <v>1824</v>
      </c>
      <c r="I1856" t="str">
        <f>_xlfn.XLOOKUP(tbl_Data[[#This Row],[Kundnr]],tbl_Kunder[Kundnr],tbl_Kunder[Kundnamn])</f>
        <v>Vårdia AB</v>
      </c>
      <c r="J1856" t="str">
        <f>_xlfn.XLOOKUP(tbl_Data[[#This Row],[Kundnr]],tbl_Kunder[Kundnr],tbl_Kunder[Kundkategori])</f>
        <v>Offentligt</v>
      </c>
      <c r="K1856" t="str">
        <f>_xlfn.XLOOKUP(tbl_Data[[#This Row],[Kundnr]],tbl_Kunder[Kundnr],tbl_Kunder[Region])</f>
        <v>Syd</v>
      </c>
      <c r="L1856" t="str">
        <f>_xlfn.XLOOKUP(tbl_Data[[#This Row],[Kundnr]],tbl_Kunder[Kundnr],tbl_Kunder[Kundansvarig])</f>
        <v>Clint Billton</v>
      </c>
    </row>
    <row r="1857" spans="1:12" x14ac:dyDescent="0.25">
      <c r="A1857" s="1">
        <v>45155</v>
      </c>
      <c r="B1857">
        <v>1011</v>
      </c>
      <c r="C1857" t="s">
        <v>21</v>
      </c>
      <c r="D1857" t="s">
        <v>7</v>
      </c>
      <c r="E1857" t="s">
        <v>12</v>
      </c>
      <c r="F1857">
        <v>18</v>
      </c>
      <c r="G1857" s="2">
        <v>19245.600000000002</v>
      </c>
      <c r="H1857" s="2">
        <v>6861.6000000000022</v>
      </c>
      <c r="I1857" t="str">
        <f>_xlfn.XLOOKUP(tbl_Data[[#This Row],[Kundnr]],tbl_Kunder[Kundnr],tbl_Kunder[Kundnamn])</f>
        <v>Skolia AB</v>
      </c>
      <c r="J1857" t="str">
        <f>_xlfn.XLOOKUP(tbl_Data[[#This Row],[Kundnr]],tbl_Kunder[Kundnr],tbl_Kunder[Kundkategori])</f>
        <v>Offentligt</v>
      </c>
      <c r="K1857" t="str">
        <f>_xlfn.XLOOKUP(tbl_Data[[#This Row],[Kundnr]],tbl_Kunder[Kundnr],tbl_Kunder[Region])</f>
        <v>Öst</v>
      </c>
      <c r="L1857" t="str">
        <f>_xlfn.XLOOKUP(tbl_Data[[#This Row],[Kundnr]],tbl_Kunder[Kundnr],tbl_Kunder[Kundansvarig])</f>
        <v>Clint Billton</v>
      </c>
    </row>
    <row r="1858" spans="1:12" x14ac:dyDescent="0.25">
      <c r="A1858" s="1">
        <v>45198</v>
      </c>
      <c r="B1858">
        <v>1001</v>
      </c>
      <c r="C1858" t="s">
        <v>14</v>
      </c>
      <c r="D1858" t="s">
        <v>15</v>
      </c>
      <c r="E1858" t="s">
        <v>8</v>
      </c>
      <c r="F1858">
        <v>4</v>
      </c>
      <c r="G1858" s="2">
        <v>5427.2000000000007</v>
      </c>
      <c r="H1858" s="2">
        <v>2483.2000000000007</v>
      </c>
      <c r="I1858" t="str">
        <f>_xlfn.XLOOKUP(tbl_Data[[#This Row],[Kundnr]],tbl_Kunder[Kundnr],tbl_Kunder[Kundnamn])</f>
        <v>Telefonera Mera AB</v>
      </c>
      <c r="J1858" t="str">
        <f>_xlfn.XLOOKUP(tbl_Data[[#This Row],[Kundnr]],tbl_Kunder[Kundnr],tbl_Kunder[Kundkategori])</f>
        <v>IT- och telecom</v>
      </c>
      <c r="K1858" t="str">
        <f>_xlfn.XLOOKUP(tbl_Data[[#This Row],[Kundnr]],tbl_Kunder[Kundnr],tbl_Kunder[Region])</f>
        <v>Väst</v>
      </c>
      <c r="L1858" t="str">
        <f>_xlfn.XLOOKUP(tbl_Data[[#This Row],[Kundnr]],tbl_Kunder[Kundnr],tbl_Kunder[Kundansvarig])</f>
        <v>Mac Winson</v>
      </c>
    </row>
    <row r="1859" spans="1:12" x14ac:dyDescent="0.25">
      <c r="A1859" s="1">
        <v>45129</v>
      </c>
      <c r="B1859">
        <v>1003</v>
      </c>
      <c r="C1859" t="s">
        <v>10</v>
      </c>
      <c r="D1859" t="s">
        <v>7</v>
      </c>
      <c r="E1859" t="s">
        <v>12</v>
      </c>
      <c r="F1859">
        <v>25</v>
      </c>
      <c r="G1859" s="2">
        <v>25200</v>
      </c>
      <c r="H1859" s="2">
        <v>8600</v>
      </c>
      <c r="I1859" t="str">
        <f>_xlfn.XLOOKUP(tbl_Data[[#This Row],[Kundnr]],tbl_Kunder[Kundnr],tbl_Kunder[Kundnamn])</f>
        <v>Vårdia AB</v>
      </c>
      <c r="J1859" t="str">
        <f>_xlfn.XLOOKUP(tbl_Data[[#This Row],[Kundnr]],tbl_Kunder[Kundnr],tbl_Kunder[Kundkategori])</f>
        <v>Offentligt</v>
      </c>
      <c r="K1859" t="str">
        <f>_xlfn.XLOOKUP(tbl_Data[[#This Row],[Kundnr]],tbl_Kunder[Kundnr],tbl_Kunder[Region])</f>
        <v>Syd</v>
      </c>
      <c r="L1859" t="str">
        <f>_xlfn.XLOOKUP(tbl_Data[[#This Row],[Kundnr]],tbl_Kunder[Kundnr],tbl_Kunder[Kundansvarig])</f>
        <v>Clint Billton</v>
      </c>
    </row>
    <row r="1860" spans="1:12" x14ac:dyDescent="0.25">
      <c r="A1860" s="1">
        <v>45359</v>
      </c>
      <c r="B1860">
        <v>1006</v>
      </c>
      <c r="C1860" t="s">
        <v>21</v>
      </c>
      <c r="D1860" t="s">
        <v>7</v>
      </c>
      <c r="E1860" t="s">
        <v>17</v>
      </c>
      <c r="F1860">
        <v>22</v>
      </c>
      <c r="G1860" s="2">
        <v>21384</v>
      </c>
      <c r="H1860" s="2">
        <v>6248</v>
      </c>
      <c r="I1860" t="str">
        <f>_xlfn.XLOOKUP(tbl_Data[[#This Row],[Kundnr]],tbl_Kunder[Kundnr],tbl_Kunder[Kundnamn])</f>
        <v>Allcto AB</v>
      </c>
      <c r="J1860" t="str">
        <f>_xlfn.XLOOKUP(tbl_Data[[#This Row],[Kundnr]],tbl_Kunder[Kundnr],tbl_Kunder[Kundkategori])</f>
        <v>Livsmedel</v>
      </c>
      <c r="K1860" t="str">
        <f>_xlfn.XLOOKUP(tbl_Data[[#This Row],[Kundnr]],tbl_Kunder[Kundnr],tbl_Kunder[Region])</f>
        <v>Öst</v>
      </c>
      <c r="L1860" t="str">
        <f>_xlfn.XLOOKUP(tbl_Data[[#This Row],[Kundnr]],tbl_Kunder[Kundnr],tbl_Kunder[Kundansvarig])</f>
        <v>Malte Svensson</v>
      </c>
    </row>
    <row r="1861" spans="1:12" x14ac:dyDescent="0.25">
      <c r="A1861" s="1">
        <v>45469</v>
      </c>
      <c r="B1861">
        <v>1010</v>
      </c>
      <c r="C1861" t="s">
        <v>14</v>
      </c>
      <c r="D1861" t="s">
        <v>15</v>
      </c>
      <c r="E1861" t="s">
        <v>17</v>
      </c>
      <c r="F1861">
        <v>22</v>
      </c>
      <c r="G1861" s="2">
        <v>22246.400000000001</v>
      </c>
      <c r="H1861" s="2">
        <v>6054.4000000000015</v>
      </c>
      <c r="I1861" t="str">
        <f>_xlfn.XLOOKUP(tbl_Data[[#This Row],[Kundnr]],tbl_Kunder[Kundnr],tbl_Kunder[Kundnamn])</f>
        <v>Trollerilådan AB</v>
      </c>
      <c r="J1861" t="str">
        <f>_xlfn.XLOOKUP(tbl_Data[[#This Row],[Kundnr]],tbl_Kunder[Kundnr],tbl_Kunder[Kundkategori])</f>
        <v>Livsmedel</v>
      </c>
      <c r="K1861" t="str">
        <f>_xlfn.XLOOKUP(tbl_Data[[#This Row],[Kundnr]],tbl_Kunder[Kundnr],tbl_Kunder[Region])</f>
        <v>Syd</v>
      </c>
      <c r="L1861" t="str">
        <f>_xlfn.XLOOKUP(tbl_Data[[#This Row],[Kundnr]],tbl_Kunder[Kundnr],tbl_Kunder[Kundansvarig])</f>
        <v>Malte Svensson</v>
      </c>
    </row>
    <row r="1862" spans="1:12" x14ac:dyDescent="0.25">
      <c r="A1862" s="1">
        <v>45342</v>
      </c>
      <c r="B1862">
        <v>1001</v>
      </c>
      <c r="C1862" t="s">
        <v>10</v>
      </c>
      <c r="D1862" t="s">
        <v>7</v>
      </c>
      <c r="E1862" t="s">
        <v>8</v>
      </c>
      <c r="F1862">
        <v>27</v>
      </c>
      <c r="G1862" s="2">
        <v>27475.200000000001</v>
      </c>
      <c r="H1862" s="2">
        <v>9547.2000000000007</v>
      </c>
      <c r="I1862" t="str">
        <f>_xlfn.XLOOKUP(tbl_Data[[#This Row],[Kundnr]],tbl_Kunder[Kundnr],tbl_Kunder[Kundnamn])</f>
        <v>Telefonera Mera AB</v>
      </c>
      <c r="J1862" t="str">
        <f>_xlfn.XLOOKUP(tbl_Data[[#This Row],[Kundnr]],tbl_Kunder[Kundnr],tbl_Kunder[Kundkategori])</f>
        <v>IT- och telecom</v>
      </c>
      <c r="K1862" t="str">
        <f>_xlfn.XLOOKUP(tbl_Data[[#This Row],[Kundnr]],tbl_Kunder[Kundnr],tbl_Kunder[Region])</f>
        <v>Väst</v>
      </c>
      <c r="L1862" t="str">
        <f>_xlfn.XLOOKUP(tbl_Data[[#This Row],[Kundnr]],tbl_Kunder[Kundnr],tbl_Kunder[Kundansvarig])</f>
        <v>Mac Winson</v>
      </c>
    </row>
    <row r="1863" spans="1:12" x14ac:dyDescent="0.25">
      <c r="A1863" s="1">
        <v>45325</v>
      </c>
      <c r="B1863">
        <v>1006</v>
      </c>
      <c r="C1863" t="s">
        <v>10</v>
      </c>
      <c r="D1863" t="s">
        <v>7</v>
      </c>
      <c r="E1863" t="s">
        <v>17</v>
      </c>
      <c r="F1863">
        <v>18</v>
      </c>
      <c r="G1863" s="2">
        <v>15552</v>
      </c>
      <c r="H1863" s="2">
        <v>3600</v>
      </c>
      <c r="I1863" t="str">
        <f>_xlfn.XLOOKUP(tbl_Data[[#This Row],[Kundnr]],tbl_Kunder[Kundnr],tbl_Kunder[Kundnamn])</f>
        <v>Allcto AB</v>
      </c>
      <c r="J1863" t="str">
        <f>_xlfn.XLOOKUP(tbl_Data[[#This Row],[Kundnr]],tbl_Kunder[Kundnr],tbl_Kunder[Kundkategori])</f>
        <v>Livsmedel</v>
      </c>
      <c r="K1863" t="str">
        <f>_xlfn.XLOOKUP(tbl_Data[[#This Row],[Kundnr]],tbl_Kunder[Kundnr],tbl_Kunder[Region])</f>
        <v>Öst</v>
      </c>
      <c r="L1863" t="str">
        <f>_xlfn.XLOOKUP(tbl_Data[[#This Row],[Kundnr]],tbl_Kunder[Kundnr],tbl_Kunder[Kundansvarig])</f>
        <v>Malte Svensson</v>
      </c>
    </row>
    <row r="1864" spans="1:12" x14ac:dyDescent="0.25">
      <c r="A1864" s="1">
        <v>45477</v>
      </c>
      <c r="B1864">
        <v>1010</v>
      </c>
      <c r="C1864" t="s">
        <v>20</v>
      </c>
      <c r="D1864" t="s">
        <v>15</v>
      </c>
      <c r="E1864" t="s">
        <v>17</v>
      </c>
      <c r="F1864">
        <v>30</v>
      </c>
      <c r="G1864" s="2">
        <v>36972</v>
      </c>
      <c r="H1864" s="2">
        <v>11532</v>
      </c>
      <c r="I1864" t="str">
        <f>_xlfn.XLOOKUP(tbl_Data[[#This Row],[Kundnr]],tbl_Kunder[Kundnr],tbl_Kunder[Kundnamn])</f>
        <v>Trollerilådan AB</v>
      </c>
      <c r="J1864" t="str">
        <f>_xlfn.XLOOKUP(tbl_Data[[#This Row],[Kundnr]],tbl_Kunder[Kundnr],tbl_Kunder[Kundkategori])</f>
        <v>Livsmedel</v>
      </c>
      <c r="K1864" t="str">
        <f>_xlfn.XLOOKUP(tbl_Data[[#This Row],[Kundnr]],tbl_Kunder[Kundnr],tbl_Kunder[Region])</f>
        <v>Syd</v>
      </c>
      <c r="L1864" t="str">
        <f>_xlfn.XLOOKUP(tbl_Data[[#This Row],[Kundnr]],tbl_Kunder[Kundnr],tbl_Kunder[Kundansvarig])</f>
        <v>Malte Svensson</v>
      </c>
    </row>
    <row r="1865" spans="1:12" x14ac:dyDescent="0.25">
      <c r="A1865" s="1">
        <v>45584</v>
      </c>
      <c r="B1865">
        <v>1008</v>
      </c>
      <c r="C1865" t="s">
        <v>19</v>
      </c>
      <c r="D1865" t="s">
        <v>7</v>
      </c>
      <c r="E1865" t="s">
        <v>17</v>
      </c>
      <c r="F1865">
        <v>13</v>
      </c>
      <c r="G1865" s="2">
        <v>15080</v>
      </c>
      <c r="H1865" s="2">
        <v>6240</v>
      </c>
      <c r="I1865" t="str">
        <f>_xlfn.XLOOKUP(tbl_Data[[#This Row],[Kundnr]],tbl_Kunder[Kundnr],tbl_Kunder[Kundnamn])</f>
        <v>Rödtand AB</v>
      </c>
      <c r="J1865" t="str">
        <f>_xlfn.XLOOKUP(tbl_Data[[#This Row],[Kundnr]],tbl_Kunder[Kundnr],tbl_Kunder[Kundkategori])</f>
        <v>Livsmedel</v>
      </c>
      <c r="K1865" t="str">
        <f>_xlfn.XLOOKUP(tbl_Data[[#This Row],[Kundnr]],tbl_Kunder[Kundnr],tbl_Kunder[Region])</f>
        <v>Väst</v>
      </c>
      <c r="L1865" t="str">
        <f>_xlfn.XLOOKUP(tbl_Data[[#This Row],[Kundnr]],tbl_Kunder[Kundnr],tbl_Kunder[Kundansvarig])</f>
        <v>Malte Svensson</v>
      </c>
    </row>
    <row r="1866" spans="1:12" x14ac:dyDescent="0.25">
      <c r="A1866" s="1">
        <v>45065</v>
      </c>
      <c r="B1866">
        <v>1005</v>
      </c>
      <c r="C1866" t="s">
        <v>20</v>
      </c>
      <c r="D1866" t="s">
        <v>15</v>
      </c>
      <c r="E1866" t="s">
        <v>8</v>
      </c>
      <c r="F1866">
        <v>16</v>
      </c>
      <c r="G1866" s="2">
        <v>25708.799999999999</v>
      </c>
      <c r="H1866" s="2">
        <v>12140.8</v>
      </c>
      <c r="I1866" t="str">
        <f>_xlfn.XLOOKUP(tbl_Data[[#This Row],[Kundnr]],tbl_Kunder[Kundnr],tbl_Kunder[Kundnamn])</f>
        <v>Prefolkia AB</v>
      </c>
      <c r="J1866" t="str">
        <f>_xlfn.XLOOKUP(tbl_Data[[#This Row],[Kundnr]],tbl_Kunder[Kundnr],tbl_Kunder[Kundkategori])</f>
        <v>IT- och telecom</v>
      </c>
      <c r="K1866" t="str">
        <f>_xlfn.XLOOKUP(tbl_Data[[#This Row],[Kundnr]],tbl_Kunder[Kundnr],tbl_Kunder[Region])</f>
        <v>Öst</v>
      </c>
      <c r="L1866" t="str">
        <f>_xlfn.XLOOKUP(tbl_Data[[#This Row],[Kundnr]],tbl_Kunder[Kundnr],tbl_Kunder[Kundansvarig])</f>
        <v>Mac Winson</v>
      </c>
    </row>
    <row r="1867" spans="1:12" x14ac:dyDescent="0.25">
      <c r="A1867" s="1">
        <v>45087</v>
      </c>
      <c r="B1867">
        <v>1008</v>
      </c>
      <c r="C1867" t="s">
        <v>14</v>
      </c>
      <c r="D1867" t="s">
        <v>15</v>
      </c>
      <c r="E1867" t="s">
        <v>17</v>
      </c>
      <c r="F1867">
        <v>4</v>
      </c>
      <c r="G1867" s="2">
        <v>5120</v>
      </c>
      <c r="H1867" s="2">
        <v>2176</v>
      </c>
      <c r="I1867" t="str">
        <f>_xlfn.XLOOKUP(tbl_Data[[#This Row],[Kundnr]],tbl_Kunder[Kundnr],tbl_Kunder[Kundnamn])</f>
        <v>Rödtand AB</v>
      </c>
      <c r="J1867" t="str">
        <f>_xlfn.XLOOKUP(tbl_Data[[#This Row],[Kundnr]],tbl_Kunder[Kundnr],tbl_Kunder[Kundkategori])</f>
        <v>Livsmedel</v>
      </c>
      <c r="K1867" t="str">
        <f>_xlfn.XLOOKUP(tbl_Data[[#This Row],[Kundnr]],tbl_Kunder[Kundnr],tbl_Kunder[Region])</f>
        <v>Väst</v>
      </c>
      <c r="L1867" t="str">
        <f>_xlfn.XLOOKUP(tbl_Data[[#This Row],[Kundnr]],tbl_Kunder[Kundnr],tbl_Kunder[Kundansvarig])</f>
        <v>Malte Svensson</v>
      </c>
    </row>
    <row r="1868" spans="1:12" x14ac:dyDescent="0.25">
      <c r="A1868" s="1">
        <v>45361</v>
      </c>
      <c r="B1868">
        <v>1007</v>
      </c>
      <c r="C1868" t="s">
        <v>19</v>
      </c>
      <c r="D1868" t="s">
        <v>7</v>
      </c>
      <c r="E1868" t="s">
        <v>16</v>
      </c>
      <c r="F1868">
        <v>13</v>
      </c>
      <c r="G1868" s="2">
        <v>12818</v>
      </c>
      <c r="H1868" s="2">
        <v>3978</v>
      </c>
      <c r="I1868" t="str">
        <f>_xlfn.XLOOKUP(tbl_Data[[#This Row],[Kundnr]],tbl_Kunder[Kundnr],tbl_Kunder[Kundnamn])</f>
        <v>Rellaxion AB</v>
      </c>
      <c r="J1868" t="str">
        <f>_xlfn.XLOOKUP(tbl_Data[[#This Row],[Kundnr]],tbl_Kunder[Kundnr],tbl_Kunder[Kundkategori])</f>
        <v>Tillverkning</v>
      </c>
      <c r="K1868" t="str">
        <f>_xlfn.XLOOKUP(tbl_Data[[#This Row],[Kundnr]],tbl_Kunder[Kundnr],tbl_Kunder[Region])</f>
        <v>Väst</v>
      </c>
      <c r="L1868" t="str">
        <f>_xlfn.XLOOKUP(tbl_Data[[#This Row],[Kundnr]],tbl_Kunder[Kundnr],tbl_Kunder[Kundansvarig])</f>
        <v>Manne Faktursson</v>
      </c>
    </row>
    <row r="1869" spans="1:12" x14ac:dyDescent="0.25">
      <c r="A1869" s="1">
        <v>45439</v>
      </c>
      <c r="B1869">
        <v>1006</v>
      </c>
      <c r="C1869" t="s">
        <v>14</v>
      </c>
      <c r="D1869" t="s">
        <v>15</v>
      </c>
      <c r="E1869" t="s">
        <v>17</v>
      </c>
      <c r="F1869">
        <v>27</v>
      </c>
      <c r="G1869" s="2">
        <v>31104</v>
      </c>
      <c r="H1869" s="2">
        <v>11232</v>
      </c>
      <c r="I1869" t="str">
        <f>_xlfn.XLOOKUP(tbl_Data[[#This Row],[Kundnr]],tbl_Kunder[Kundnr],tbl_Kunder[Kundnamn])</f>
        <v>Allcto AB</v>
      </c>
      <c r="J1869" t="str">
        <f>_xlfn.XLOOKUP(tbl_Data[[#This Row],[Kundnr]],tbl_Kunder[Kundnr],tbl_Kunder[Kundkategori])</f>
        <v>Livsmedel</v>
      </c>
      <c r="K1869" t="str">
        <f>_xlfn.XLOOKUP(tbl_Data[[#This Row],[Kundnr]],tbl_Kunder[Kundnr],tbl_Kunder[Region])</f>
        <v>Öst</v>
      </c>
      <c r="L1869" t="str">
        <f>_xlfn.XLOOKUP(tbl_Data[[#This Row],[Kundnr]],tbl_Kunder[Kundnr],tbl_Kunder[Kundansvarig])</f>
        <v>Malte Svensson</v>
      </c>
    </row>
    <row r="1870" spans="1:12" x14ac:dyDescent="0.25">
      <c r="A1870" s="1">
        <v>44981</v>
      </c>
      <c r="B1870">
        <v>1011</v>
      </c>
      <c r="C1870" t="s">
        <v>14</v>
      </c>
      <c r="D1870" t="s">
        <v>15</v>
      </c>
      <c r="E1870" t="s">
        <v>12</v>
      </c>
      <c r="F1870">
        <v>12</v>
      </c>
      <c r="G1870" s="2">
        <v>15206.400000000001</v>
      </c>
      <c r="H1870" s="2">
        <v>6374.4000000000015</v>
      </c>
      <c r="I1870" t="str">
        <f>_xlfn.XLOOKUP(tbl_Data[[#This Row],[Kundnr]],tbl_Kunder[Kundnr],tbl_Kunder[Kundnamn])</f>
        <v>Skolia AB</v>
      </c>
      <c r="J1870" t="str">
        <f>_xlfn.XLOOKUP(tbl_Data[[#This Row],[Kundnr]],tbl_Kunder[Kundnr],tbl_Kunder[Kundkategori])</f>
        <v>Offentligt</v>
      </c>
      <c r="K1870" t="str">
        <f>_xlfn.XLOOKUP(tbl_Data[[#This Row],[Kundnr]],tbl_Kunder[Kundnr],tbl_Kunder[Region])</f>
        <v>Öst</v>
      </c>
      <c r="L1870" t="str">
        <f>_xlfn.XLOOKUP(tbl_Data[[#This Row],[Kundnr]],tbl_Kunder[Kundnr],tbl_Kunder[Kundansvarig])</f>
        <v>Clint Billton</v>
      </c>
    </row>
    <row r="1871" spans="1:12" x14ac:dyDescent="0.25">
      <c r="A1871" s="1">
        <v>44941</v>
      </c>
      <c r="B1871">
        <v>1002</v>
      </c>
      <c r="C1871" t="s">
        <v>23</v>
      </c>
      <c r="D1871" t="s">
        <v>15</v>
      </c>
      <c r="E1871" t="s">
        <v>8</v>
      </c>
      <c r="F1871">
        <v>18</v>
      </c>
      <c r="G1871" s="2">
        <v>23940</v>
      </c>
      <c r="H1871" s="2">
        <v>10260</v>
      </c>
      <c r="I1871" t="str">
        <f>_xlfn.XLOOKUP(tbl_Data[[#This Row],[Kundnr]],tbl_Kunder[Kundnr],tbl_Kunder[Kundnamn])</f>
        <v>Brellboxy AB</v>
      </c>
      <c r="J1871" t="str">
        <f>_xlfn.XLOOKUP(tbl_Data[[#This Row],[Kundnr]],tbl_Kunder[Kundnr],tbl_Kunder[Kundkategori])</f>
        <v>IT- och telecom</v>
      </c>
      <c r="K1871" t="str">
        <f>_xlfn.XLOOKUP(tbl_Data[[#This Row],[Kundnr]],tbl_Kunder[Kundnr],tbl_Kunder[Region])</f>
        <v>Syd</v>
      </c>
      <c r="L1871" t="str">
        <f>_xlfn.XLOOKUP(tbl_Data[[#This Row],[Kundnr]],tbl_Kunder[Kundnr],tbl_Kunder[Kundansvarig])</f>
        <v>Mac Winson</v>
      </c>
    </row>
    <row r="1872" spans="1:12" x14ac:dyDescent="0.25">
      <c r="A1872" s="1">
        <v>45295</v>
      </c>
      <c r="B1872">
        <v>1003</v>
      </c>
      <c r="C1872" t="s">
        <v>6</v>
      </c>
      <c r="D1872" t="s">
        <v>7</v>
      </c>
      <c r="E1872" t="s">
        <v>12</v>
      </c>
      <c r="F1872">
        <v>16</v>
      </c>
      <c r="G1872" s="2">
        <v>20832</v>
      </c>
      <c r="H1872" s="2">
        <v>11232</v>
      </c>
      <c r="I1872" t="str">
        <f>_xlfn.XLOOKUP(tbl_Data[[#This Row],[Kundnr]],tbl_Kunder[Kundnr],tbl_Kunder[Kundnamn])</f>
        <v>Vårdia AB</v>
      </c>
      <c r="J1872" t="str">
        <f>_xlfn.XLOOKUP(tbl_Data[[#This Row],[Kundnr]],tbl_Kunder[Kundnr],tbl_Kunder[Kundkategori])</f>
        <v>Offentligt</v>
      </c>
      <c r="K1872" t="str">
        <f>_xlfn.XLOOKUP(tbl_Data[[#This Row],[Kundnr]],tbl_Kunder[Kundnr],tbl_Kunder[Region])</f>
        <v>Syd</v>
      </c>
      <c r="L1872" t="str">
        <f>_xlfn.XLOOKUP(tbl_Data[[#This Row],[Kundnr]],tbl_Kunder[Kundnr],tbl_Kunder[Kundansvarig])</f>
        <v>Clint Billton</v>
      </c>
    </row>
    <row r="1873" spans="1:12" x14ac:dyDescent="0.25">
      <c r="A1873" s="1">
        <v>45054</v>
      </c>
      <c r="B1873">
        <v>1003</v>
      </c>
      <c r="C1873" t="s">
        <v>10</v>
      </c>
      <c r="D1873" t="s">
        <v>7</v>
      </c>
      <c r="E1873" t="s">
        <v>12</v>
      </c>
      <c r="F1873">
        <v>27</v>
      </c>
      <c r="G1873" s="2">
        <v>27216</v>
      </c>
      <c r="H1873" s="2">
        <v>9288</v>
      </c>
      <c r="I1873" t="str">
        <f>_xlfn.XLOOKUP(tbl_Data[[#This Row],[Kundnr]],tbl_Kunder[Kundnr],tbl_Kunder[Kundnamn])</f>
        <v>Vårdia AB</v>
      </c>
      <c r="J1873" t="str">
        <f>_xlfn.XLOOKUP(tbl_Data[[#This Row],[Kundnr]],tbl_Kunder[Kundnr],tbl_Kunder[Kundkategori])</f>
        <v>Offentligt</v>
      </c>
      <c r="K1873" t="str">
        <f>_xlfn.XLOOKUP(tbl_Data[[#This Row],[Kundnr]],tbl_Kunder[Kundnr],tbl_Kunder[Region])</f>
        <v>Syd</v>
      </c>
      <c r="L1873" t="str">
        <f>_xlfn.XLOOKUP(tbl_Data[[#This Row],[Kundnr]],tbl_Kunder[Kundnr],tbl_Kunder[Kundansvarig])</f>
        <v>Clint Billton</v>
      </c>
    </row>
    <row r="1874" spans="1:12" x14ac:dyDescent="0.25">
      <c r="A1874" s="1">
        <v>45540</v>
      </c>
      <c r="B1874">
        <v>1009</v>
      </c>
      <c r="C1874" t="s">
        <v>10</v>
      </c>
      <c r="D1874" t="s">
        <v>7</v>
      </c>
      <c r="E1874" t="s">
        <v>16</v>
      </c>
      <c r="F1874">
        <v>14</v>
      </c>
      <c r="G1874" s="2">
        <v>12902.399999999998</v>
      </c>
      <c r="H1874" s="2">
        <v>3606.3999999999978</v>
      </c>
      <c r="I1874" t="str">
        <f>_xlfn.XLOOKUP(tbl_Data[[#This Row],[Kundnr]],tbl_Kunder[Kundnr],tbl_Kunder[Kundnamn])</f>
        <v>Bollberga AB</v>
      </c>
      <c r="J1874" t="str">
        <f>_xlfn.XLOOKUP(tbl_Data[[#This Row],[Kundnr]],tbl_Kunder[Kundnr],tbl_Kunder[Kundkategori])</f>
        <v>Tillverkning</v>
      </c>
      <c r="K1874" t="str">
        <f>_xlfn.XLOOKUP(tbl_Data[[#This Row],[Kundnr]],tbl_Kunder[Kundnr],tbl_Kunder[Region])</f>
        <v>Öst</v>
      </c>
      <c r="L1874" t="str">
        <f>_xlfn.XLOOKUP(tbl_Data[[#This Row],[Kundnr]],tbl_Kunder[Kundnr],tbl_Kunder[Kundansvarig])</f>
        <v>Manne Faktursson</v>
      </c>
    </row>
    <row r="1875" spans="1:12" x14ac:dyDescent="0.25">
      <c r="A1875" s="1">
        <v>45397</v>
      </c>
      <c r="B1875">
        <v>1008</v>
      </c>
      <c r="C1875" t="s">
        <v>10</v>
      </c>
      <c r="D1875" t="s">
        <v>7</v>
      </c>
      <c r="E1875" t="s">
        <v>17</v>
      </c>
      <c r="F1875">
        <v>11</v>
      </c>
      <c r="G1875" s="2">
        <v>10560</v>
      </c>
      <c r="H1875" s="2">
        <v>3256</v>
      </c>
      <c r="I1875" t="str">
        <f>_xlfn.XLOOKUP(tbl_Data[[#This Row],[Kundnr]],tbl_Kunder[Kundnr],tbl_Kunder[Kundnamn])</f>
        <v>Rödtand AB</v>
      </c>
      <c r="J1875" t="str">
        <f>_xlfn.XLOOKUP(tbl_Data[[#This Row],[Kundnr]],tbl_Kunder[Kundnr],tbl_Kunder[Kundkategori])</f>
        <v>Livsmedel</v>
      </c>
      <c r="K1875" t="str">
        <f>_xlfn.XLOOKUP(tbl_Data[[#This Row],[Kundnr]],tbl_Kunder[Kundnr],tbl_Kunder[Region])</f>
        <v>Väst</v>
      </c>
      <c r="L1875" t="str">
        <f>_xlfn.XLOOKUP(tbl_Data[[#This Row],[Kundnr]],tbl_Kunder[Kundnr],tbl_Kunder[Kundansvarig])</f>
        <v>Malte Svensson</v>
      </c>
    </row>
    <row r="1876" spans="1:12" x14ac:dyDescent="0.25">
      <c r="A1876" s="1">
        <v>45189</v>
      </c>
      <c r="B1876">
        <v>1002</v>
      </c>
      <c r="C1876" t="s">
        <v>23</v>
      </c>
      <c r="D1876" t="s">
        <v>15</v>
      </c>
      <c r="E1876" t="s">
        <v>8</v>
      </c>
      <c r="F1876">
        <v>14</v>
      </c>
      <c r="G1876" s="2">
        <v>18620</v>
      </c>
      <c r="H1876" s="2">
        <v>7980</v>
      </c>
      <c r="I1876" t="str">
        <f>_xlfn.XLOOKUP(tbl_Data[[#This Row],[Kundnr]],tbl_Kunder[Kundnr],tbl_Kunder[Kundnamn])</f>
        <v>Brellboxy AB</v>
      </c>
      <c r="J1876" t="str">
        <f>_xlfn.XLOOKUP(tbl_Data[[#This Row],[Kundnr]],tbl_Kunder[Kundnr],tbl_Kunder[Kundkategori])</f>
        <v>IT- och telecom</v>
      </c>
      <c r="K1876" t="str">
        <f>_xlfn.XLOOKUP(tbl_Data[[#This Row],[Kundnr]],tbl_Kunder[Kundnr],tbl_Kunder[Region])</f>
        <v>Syd</v>
      </c>
      <c r="L1876" t="str">
        <f>_xlfn.XLOOKUP(tbl_Data[[#This Row],[Kundnr]],tbl_Kunder[Kundnr],tbl_Kunder[Kundansvarig])</f>
        <v>Mac Winson</v>
      </c>
    </row>
    <row r="1877" spans="1:12" x14ac:dyDescent="0.25">
      <c r="A1877" s="1">
        <v>44930</v>
      </c>
      <c r="B1877">
        <v>1004</v>
      </c>
      <c r="C1877" t="s">
        <v>14</v>
      </c>
      <c r="D1877" t="s">
        <v>15</v>
      </c>
      <c r="E1877" t="s">
        <v>16</v>
      </c>
      <c r="F1877">
        <v>1</v>
      </c>
      <c r="G1877" s="2">
        <v>1408</v>
      </c>
      <c r="H1877" s="2">
        <v>672</v>
      </c>
      <c r="I1877" t="str">
        <f>_xlfn.XLOOKUP(tbl_Data[[#This Row],[Kundnr]],tbl_Kunder[Kundnr],tbl_Kunder[Kundnamn])</f>
        <v>Mellerix AB</v>
      </c>
      <c r="J1877" t="str">
        <f>_xlfn.XLOOKUP(tbl_Data[[#This Row],[Kundnr]],tbl_Kunder[Kundnr],tbl_Kunder[Kundkategori])</f>
        <v>Tillverkning</v>
      </c>
      <c r="K1877" t="str">
        <f>_xlfn.XLOOKUP(tbl_Data[[#This Row],[Kundnr]],tbl_Kunder[Kundnr],tbl_Kunder[Region])</f>
        <v>Syd</v>
      </c>
      <c r="L1877" t="str">
        <f>_xlfn.XLOOKUP(tbl_Data[[#This Row],[Kundnr]],tbl_Kunder[Kundnr],tbl_Kunder[Kundansvarig])</f>
        <v>Manne Faktursson</v>
      </c>
    </row>
    <row r="1878" spans="1:12" x14ac:dyDescent="0.25">
      <c r="A1878" s="1">
        <v>45494</v>
      </c>
      <c r="B1878">
        <v>1008</v>
      </c>
      <c r="C1878" t="s">
        <v>21</v>
      </c>
      <c r="D1878" t="s">
        <v>7</v>
      </c>
      <c r="E1878" t="s">
        <v>17</v>
      </c>
      <c r="F1878">
        <v>18</v>
      </c>
      <c r="G1878" s="2">
        <v>19440</v>
      </c>
      <c r="H1878" s="2">
        <v>7056</v>
      </c>
      <c r="I1878" t="str">
        <f>_xlfn.XLOOKUP(tbl_Data[[#This Row],[Kundnr]],tbl_Kunder[Kundnr],tbl_Kunder[Kundnamn])</f>
        <v>Rödtand AB</v>
      </c>
      <c r="J1878" t="str">
        <f>_xlfn.XLOOKUP(tbl_Data[[#This Row],[Kundnr]],tbl_Kunder[Kundnr],tbl_Kunder[Kundkategori])</f>
        <v>Livsmedel</v>
      </c>
      <c r="K1878" t="str">
        <f>_xlfn.XLOOKUP(tbl_Data[[#This Row],[Kundnr]],tbl_Kunder[Kundnr],tbl_Kunder[Region])</f>
        <v>Väst</v>
      </c>
      <c r="L1878" t="str">
        <f>_xlfn.XLOOKUP(tbl_Data[[#This Row],[Kundnr]],tbl_Kunder[Kundnr],tbl_Kunder[Kundansvarig])</f>
        <v>Malte Svensson</v>
      </c>
    </row>
    <row r="1879" spans="1:12" x14ac:dyDescent="0.25">
      <c r="A1879" s="1">
        <v>45244</v>
      </c>
      <c r="B1879">
        <v>1006</v>
      </c>
      <c r="C1879" t="s">
        <v>21</v>
      </c>
      <c r="D1879" t="s">
        <v>7</v>
      </c>
      <c r="E1879" t="s">
        <v>17</v>
      </c>
      <c r="F1879">
        <v>7</v>
      </c>
      <c r="G1879" s="2">
        <v>6804</v>
      </c>
      <c r="H1879" s="2">
        <v>1988</v>
      </c>
      <c r="I1879" t="str">
        <f>_xlfn.XLOOKUP(tbl_Data[[#This Row],[Kundnr]],tbl_Kunder[Kundnr],tbl_Kunder[Kundnamn])</f>
        <v>Allcto AB</v>
      </c>
      <c r="J1879" t="str">
        <f>_xlfn.XLOOKUP(tbl_Data[[#This Row],[Kundnr]],tbl_Kunder[Kundnr],tbl_Kunder[Kundkategori])</f>
        <v>Livsmedel</v>
      </c>
      <c r="K1879" t="str">
        <f>_xlfn.XLOOKUP(tbl_Data[[#This Row],[Kundnr]],tbl_Kunder[Kundnr],tbl_Kunder[Region])</f>
        <v>Öst</v>
      </c>
      <c r="L1879" t="str">
        <f>_xlfn.XLOOKUP(tbl_Data[[#This Row],[Kundnr]],tbl_Kunder[Kundnr],tbl_Kunder[Kundansvarig])</f>
        <v>Malte Svensson</v>
      </c>
    </row>
    <row r="1880" spans="1:12" x14ac:dyDescent="0.25">
      <c r="A1880" s="1">
        <v>45593</v>
      </c>
      <c r="B1880">
        <v>1001</v>
      </c>
      <c r="C1880" t="s">
        <v>19</v>
      </c>
      <c r="D1880" t="s">
        <v>7</v>
      </c>
      <c r="E1880" t="s">
        <v>8</v>
      </c>
      <c r="F1880">
        <v>17</v>
      </c>
      <c r="G1880" s="2">
        <v>20903.2</v>
      </c>
      <c r="H1880" s="2">
        <v>9343.2000000000007</v>
      </c>
      <c r="I1880" t="str">
        <f>_xlfn.XLOOKUP(tbl_Data[[#This Row],[Kundnr]],tbl_Kunder[Kundnr],tbl_Kunder[Kundnamn])</f>
        <v>Telefonera Mera AB</v>
      </c>
      <c r="J1880" t="str">
        <f>_xlfn.XLOOKUP(tbl_Data[[#This Row],[Kundnr]],tbl_Kunder[Kundnr],tbl_Kunder[Kundkategori])</f>
        <v>IT- och telecom</v>
      </c>
      <c r="K1880" t="str">
        <f>_xlfn.XLOOKUP(tbl_Data[[#This Row],[Kundnr]],tbl_Kunder[Kundnr],tbl_Kunder[Region])</f>
        <v>Väst</v>
      </c>
      <c r="L1880" t="str">
        <f>_xlfn.XLOOKUP(tbl_Data[[#This Row],[Kundnr]],tbl_Kunder[Kundnr],tbl_Kunder[Kundansvarig])</f>
        <v>Mac Winson</v>
      </c>
    </row>
    <row r="1881" spans="1:12" x14ac:dyDescent="0.25">
      <c r="A1881" s="1">
        <v>45163</v>
      </c>
      <c r="B1881">
        <v>1004</v>
      </c>
      <c r="C1881" t="s">
        <v>14</v>
      </c>
      <c r="D1881" t="s">
        <v>15</v>
      </c>
      <c r="E1881" t="s">
        <v>16</v>
      </c>
      <c r="F1881">
        <v>12</v>
      </c>
      <c r="G1881" s="2">
        <v>16896</v>
      </c>
      <c r="H1881" s="2">
        <v>8064</v>
      </c>
      <c r="I1881" t="str">
        <f>_xlfn.XLOOKUP(tbl_Data[[#This Row],[Kundnr]],tbl_Kunder[Kundnr],tbl_Kunder[Kundnamn])</f>
        <v>Mellerix AB</v>
      </c>
      <c r="J1881" t="str">
        <f>_xlfn.XLOOKUP(tbl_Data[[#This Row],[Kundnr]],tbl_Kunder[Kundnr],tbl_Kunder[Kundkategori])</f>
        <v>Tillverkning</v>
      </c>
      <c r="K1881" t="str">
        <f>_xlfn.XLOOKUP(tbl_Data[[#This Row],[Kundnr]],tbl_Kunder[Kundnr],tbl_Kunder[Region])</f>
        <v>Syd</v>
      </c>
      <c r="L1881" t="str">
        <f>_xlfn.XLOOKUP(tbl_Data[[#This Row],[Kundnr]],tbl_Kunder[Kundnr],tbl_Kunder[Kundansvarig])</f>
        <v>Manne Faktursson</v>
      </c>
    </row>
    <row r="1882" spans="1:12" x14ac:dyDescent="0.25">
      <c r="A1882" s="1">
        <v>45122</v>
      </c>
      <c r="B1882">
        <v>1002</v>
      </c>
      <c r="C1882" t="s">
        <v>21</v>
      </c>
      <c r="D1882" t="s">
        <v>7</v>
      </c>
      <c r="E1882" t="s">
        <v>8</v>
      </c>
      <c r="F1882">
        <v>14</v>
      </c>
      <c r="G1882" s="2">
        <v>14364</v>
      </c>
      <c r="H1882" s="2">
        <v>4732</v>
      </c>
      <c r="I1882" t="str">
        <f>_xlfn.XLOOKUP(tbl_Data[[#This Row],[Kundnr]],tbl_Kunder[Kundnr],tbl_Kunder[Kundnamn])</f>
        <v>Brellboxy AB</v>
      </c>
      <c r="J1882" t="str">
        <f>_xlfn.XLOOKUP(tbl_Data[[#This Row],[Kundnr]],tbl_Kunder[Kundnr],tbl_Kunder[Kundkategori])</f>
        <v>IT- och telecom</v>
      </c>
      <c r="K1882" t="str">
        <f>_xlfn.XLOOKUP(tbl_Data[[#This Row],[Kundnr]],tbl_Kunder[Kundnr],tbl_Kunder[Region])</f>
        <v>Syd</v>
      </c>
      <c r="L1882" t="str">
        <f>_xlfn.XLOOKUP(tbl_Data[[#This Row],[Kundnr]],tbl_Kunder[Kundnr],tbl_Kunder[Kundansvarig])</f>
        <v>Mac Winson</v>
      </c>
    </row>
    <row r="1883" spans="1:12" x14ac:dyDescent="0.25">
      <c r="A1883" s="1">
        <v>45430</v>
      </c>
      <c r="B1883">
        <v>1001</v>
      </c>
      <c r="C1883" t="s">
        <v>23</v>
      </c>
      <c r="D1883" t="s">
        <v>15</v>
      </c>
      <c r="E1883" t="s">
        <v>8</v>
      </c>
      <c r="F1883">
        <v>25</v>
      </c>
      <c r="G1883" s="2">
        <v>37100</v>
      </c>
      <c r="H1883" s="2">
        <v>18100</v>
      </c>
      <c r="I1883" t="str">
        <f>_xlfn.XLOOKUP(tbl_Data[[#This Row],[Kundnr]],tbl_Kunder[Kundnr],tbl_Kunder[Kundnamn])</f>
        <v>Telefonera Mera AB</v>
      </c>
      <c r="J1883" t="str">
        <f>_xlfn.XLOOKUP(tbl_Data[[#This Row],[Kundnr]],tbl_Kunder[Kundnr],tbl_Kunder[Kundkategori])</f>
        <v>IT- och telecom</v>
      </c>
      <c r="K1883" t="str">
        <f>_xlfn.XLOOKUP(tbl_Data[[#This Row],[Kundnr]],tbl_Kunder[Kundnr],tbl_Kunder[Region])</f>
        <v>Väst</v>
      </c>
      <c r="L1883" t="str">
        <f>_xlfn.XLOOKUP(tbl_Data[[#This Row],[Kundnr]],tbl_Kunder[Kundnr],tbl_Kunder[Kundansvarig])</f>
        <v>Mac Winson</v>
      </c>
    </row>
    <row r="1884" spans="1:12" x14ac:dyDescent="0.25">
      <c r="A1884" s="1">
        <v>45445</v>
      </c>
      <c r="B1884">
        <v>1006</v>
      </c>
      <c r="C1884" t="s">
        <v>14</v>
      </c>
      <c r="D1884" t="s">
        <v>15</v>
      </c>
      <c r="E1884" t="s">
        <v>17</v>
      </c>
      <c r="F1884">
        <v>8</v>
      </c>
      <c r="G1884" s="2">
        <v>9216</v>
      </c>
      <c r="H1884" s="2">
        <v>3328</v>
      </c>
      <c r="I1884" t="str">
        <f>_xlfn.XLOOKUP(tbl_Data[[#This Row],[Kundnr]],tbl_Kunder[Kundnr],tbl_Kunder[Kundnamn])</f>
        <v>Allcto AB</v>
      </c>
      <c r="J1884" t="str">
        <f>_xlfn.XLOOKUP(tbl_Data[[#This Row],[Kundnr]],tbl_Kunder[Kundnr],tbl_Kunder[Kundkategori])</f>
        <v>Livsmedel</v>
      </c>
      <c r="K1884" t="str">
        <f>_xlfn.XLOOKUP(tbl_Data[[#This Row],[Kundnr]],tbl_Kunder[Kundnr],tbl_Kunder[Region])</f>
        <v>Öst</v>
      </c>
      <c r="L1884" t="str">
        <f>_xlfn.XLOOKUP(tbl_Data[[#This Row],[Kundnr]],tbl_Kunder[Kundnr],tbl_Kunder[Kundansvarig])</f>
        <v>Malte Svensson</v>
      </c>
    </row>
    <row r="1885" spans="1:12" x14ac:dyDescent="0.25">
      <c r="A1885" s="1">
        <v>45605</v>
      </c>
      <c r="B1885">
        <v>1004</v>
      </c>
      <c r="C1885" t="s">
        <v>23</v>
      </c>
      <c r="D1885" t="s">
        <v>15</v>
      </c>
      <c r="E1885" t="s">
        <v>16</v>
      </c>
      <c r="F1885">
        <v>8</v>
      </c>
      <c r="G1885" s="2">
        <v>12320.000000000002</v>
      </c>
      <c r="H1885" s="2">
        <v>6240.0000000000018</v>
      </c>
      <c r="I1885" t="str">
        <f>_xlfn.XLOOKUP(tbl_Data[[#This Row],[Kundnr]],tbl_Kunder[Kundnr],tbl_Kunder[Kundnamn])</f>
        <v>Mellerix AB</v>
      </c>
      <c r="J1885" t="str">
        <f>_xlfn.XLOOKUP(tbl_Data[[#This Row],[Kundnr]],tbl_Kunder[Kundnr],tbl_Kunder[Kundkategori])</f>
        <v>Tillverkning</v>
      </c>
      <c r="K1885" t="str">
        <f>_xlfn.XLOOKUP(tbl_Data[[#This Row],[Kundnr]],tbl_Kunder[Kundnr],tbl_Kunder[Region])</f>
        <v>Syd</v>
      </c>
      <c r="L1885" t="str">
        <f>_xlfn.XLOOKUP(tbl_Data[[#This Row],[Kundnr]],tbl_Kunder[Kundnr],tbl_Kunder[Kundansvarig])</f>
        <v>Manne Faktursson</v>
      </c>
    </row>
    <row r="1886" spans="1:12" x14ac:dyDescent="0.25">
      <c r="A1886" s="1">
        <v>45430</v>
      </c>
      <c r="B1886">
        <v>1002</v>
      </c>
      <c r="C1886" t="s">
        <v>21</v>
      </c>
      <c r="D1886" t="s">
        <v>7</v>
      </c>
      <c r="E1886" t="s">
        <v>8</v>
      </c>
      <c r="F1886">
        <v>14</v>
      </c>
      <c r="G1886" s="2">
        <v>14364</v>
      </c>
      <c r="H1886" s="2">
        <v>4732</v>
      </c>
      <c r="I1886" t="str">
        <f>_xlfn.XLOOKUP(tbl_Data[[#This Row],[Kundnr]],tbl_Kunder[Kundnr],tbl_Kunder[Kundnamn])</f>
        <v>Brellboxy AB</v>
      </c>
      <c r="J1886" t="str">
        <f>_xlfn.XLOOKUP(tbl_Data[[#This Row],[Kundnr]],tbl_Kunder[Kundnr],tbl_Kunder[Kundkategori])</f>
        <v>IT- och telecom</v>
      </c>
      <c r="K1886" t="str">
        <f>_xlfn.XLOOKUP(tbl_Data[[#This Row],[Kundnr]],tbl_Kunder[Kundnr],tbl_Kunder[Region])</f>
        <v>Syd</v>
      </c>
      <c r="L1886" t="str">
        <f>_xlfn.XLOOKUP(tbl_Data[[#This Row],[Kundnr]],tbl_Kunder[Kundnr],tbl_Kunder[Kundansvarig])</f>
        <v>Mac Winson</v>
      </c>
    </row>
    <row r="1887" spans="1:12" x14ac:dyDescent="0.25">
      <c r="A1887" s="1">
        <v>45540</v>
      </c>
      <c r="B1887">
        <v>1001</v>
      </c>
      <c r="C1887" t="s">
        <v>21</v>
      </c>
      <c r="D1887" t="s">
        <v>7</v>
      </c>
      <c r="E1887" t="s">
        <v>8</v>
      </c>
      <c r="F1887">
        <v>11</v>
      </c>
      <c r="G1887" s="2">
        <v>12592.8</v>
      </c>
      <c r="H1887" s="2">
        <v>5024.7999999999993</v>
      </c>
      <c r="I1887" t="str">
        <f>_xlfn.XLOOKUP(tbl_Data[[#This Row],[Kundnr]],tbl_Kunder[Kundnr],tbl_Kunder[Kundnamn])</f>
        <v>Telefonera Mera AB</v>
      </c>
      <c r="J1887" t="str">
        <f>_xlfn.XLOOKUP(tbl_Data[[#This Row],[Kundnr]],tbl_Kunder[Kundnr],tbl_Kunder[Kundkategori])</f>
        <v>IT- och telecom</v>
      </c>
      <c r="K1887" t="str">
        <f>_xlfn.XLOOKUP(tbl_Data[[#This Row],[Kundnr]],tbl_Kunder[Kundnr],tbl_Kunder[Region])</f>
        <v>Väst</v>
      </c>
      <c r="L1887" t="str">
        <f>_xlfn.XLOOKUP(tbl_Data[[#This Row],[Kundnr]],tbl_Kunder[Kundnr],tbl_Kunder[Kundansvarig])</f>
        <v>Mac Winson</v>
      </c>
    </row>
    <row r="1888" spans="1:12" x14ac:dyDescent="0.25">
      <c r="A1888" s="1">
        <v>45572</v>
      </c>
      <c r="B1888">
        <v>1004</v>
      </c>
      <c r="C1888" t="s">
        <v>21</v>
      </c>
      <c r="D1888" t="s">
        <v>7</v>
      </c>
      <c r="E1888" t="s">
        <v>16</v>
      </c>
      <c r="F1888">
        <v>26</v>
      </c>
      <c r="G1888" s="2">
        <v>30888</v>
      </c>
      <c r="H1888" s="2">
        <v>13000</v>
      </c>
      <c r="I1888" t="str">
        <f>_xlfn.XLOOKUP(tbl_Data[[#This Row],[Kundnr]],tbl_Kunder[Kundnr],tbl_Kunder[Kundnamn])</f>
        <v>Mellerix AB</v>
      </c>
      <c r="J1888" t="str">
        <f>_xlfn.XLOOKUP(tbl_Data[[#This Row],[Kundnr]],tbl_Kunder[Kundnr],tbl_Kunder[Kundkategori])</f>
        <v>Tillverkning</v>
      </c>
      <c r="K1888" t="str">
        <f>_xlfn.XLOOKUP(tbl_Data[[#This Row],[Kundnr]],tbl_Kunder[Kundnr],tbl_Kunder[Region])</f>
        <v>Syd</v>
      </c>
      <c r="L1888" t="str">
        <f>_xlfn.XLOOKUP(tbl_Data[[#This Row],[Kundnr]],tbl_Kunder[Kundnr],tbl_Kunder[Kundansvarig])</f>
        <v>Manne Faktursson</v>
      </c>
    </row>
    <row r="1889" spans="1:12" x14ac:dyDescent="0.25">
      <c r="A1889" s="1">
        <v>44932</v>
      </c>
      <c r="B1889">
        <v>1003</v>
      </c>
      <c r="C1889" t="s">
        <v>23</v>
      </c>
      <c r="D1889" t="s">
        <v>15</v>
      </c>
      <c r="E1889" t="s">
        <v>12</v>
      </c>
      <c r="F1889">
        <v>10</v>
      </c>
      <c r="G1889" s="2">
        <v>14700</v>
      </c>
      <c r="H1889" s="2">
        <v>7100</v>
      </c>
      <c r="I1889" t="str">
        <f>_xlfn.XLOOKUP(tbl_Data[[#This Row],[Kundnr]],tbl_Kunder[Kundnr],tbl_Kunder[Kundnamn])</f>
        <v>Vårdia AB</v>
      </c>
      <c r="J1889" t="str">
        <f>_xlfn.XLOOKUP(tbl_Data[[#This Row],[Kundnr]],tbl_Kunder[Kundnr],tbl_Kunder[Kundkategori])</f>
        <v>Offentligt</v>
      </c>
      <c r="K1889" t="str">
        <f>_xlfn.XLOOKUP(tbl_Data[[#This Row],[Kundnr]],tbl_Kunder[Kundnr],tbl_Kunder[Region])</f>
        <v>Syd</v>
      </c>
      <c r="L1889" t="str">
        <f>_xlfn.XLOOKUP(tbl_Data[[#This Row],[Kundnr]],tbl_Kunder[Kundnr],tbl_Kunder[Kundansvarig])</f>
        <v>Clint Billton</v>
      </c>
    </row>
    <row r="1890" spans="1:12" x14ac:dyDescent="0.25">
      <c r="A1890" s="1">
        <v>45239</v>
      </c>
      <c r="B1890">
        <v>1001</v>
      </c>
      <c r="C1890" t="s">
        <v>14</v>
      </c>
      <c r="D1890" t="s">
        <v>15</v>
      </c>
      <c r="E1890" t="s">
        <v>8</v>
      </c>
      <c r="F1890">
        <v>9</v>
      </c>
      <c r="G1890" s="2">
        <v>12211.2</v>
      </c>
      <c r="H1890" s="2">
        <v>5587.2000000000007</v>
      </c>
      <c r="I1890" t="str">
        <f>_xlfn.XLOOKUP(tbl_Data[[#This Row],[Kundnr]],tbl_Kunder[Kundnr],tbl_Kunder[Kundnamn])</f>
        <v>Telefonera Mera AB</v>
      </c>
      <c r="J1890" t="str">
        <f>_xlfn.XLOOKUP(tbl_Data[[#This Row],[Kundnr]],tbl_Kunder[Kundnr],tbl_Kunder[Kundkategori])</f>
        <v>IT- och telecom</v>
      </c>
      <c r="K1890" t="str">
        <f>_xlfn.XLOOKUP(tbl_Data[[#This Row],[Kundnr]],tbl_Kunder[Kundnr],tbl_Kunder[Region])</f>
        <v>Väst</v>
      </c>
      <c r="L1890" t="str">
        <f>_xlfn.XLOOKUP(tbl_Data[[#This Row],[Kundnr]],tbl_Kunder[Kundnr],tbl_Kunder[Kundansvarig])</f>
        <v>Mac Winson</v>
      </c>
    </row>
    <row r="1891" spans="1:12" x14ac:dyDescent="0.25">
      <c r="A1891" s="1">
        <v>45470</v>
      </c>
      <c r="B1891">
        <v>1011</v>
      </c>
      <c r="C1891" t="s">
        <v>21</v>
      </c>
      <c r="D1891" t="s">
        <v>7</v>
      </c>
      <c r="E1891" t="s">
        <v>12</v>
      </c>
      <c r="F1891">
        <v>29</v>
      </c>
      <c r="G1891" s="2">
        <v>31006.800000000003</v>
      </c>
      <c r="H1891" s="2">
        <v>11054.800000000003</v>
      </c>
      <c r="I1891" t="str">
        <f>_xlfn.XLOOKUP(tbl_Data[[#This Row],[Kundnr]],tbl_Kunder[Kundnr],tbl_Kunder[Kundnamn])</f>
        <v>Skolia AB</v>
      </c>
      <c r="J1891" t="str">
        <f>_xlfn.XLOOKUP(tbl_Data[[#This Row],[Kundnr]],tbl_Kunder[Kundnr],tbl_Kunder[Kundkategori])</f>
        <v>Offentligt</v>
      </c>
      <c r="K1891" t="str">
        <f>_xlfn.XLOOKUP(tbl_Data[[#This Row],[Kundnr]],tbl_Kunder[Kundnr],tbl_Kunder[Region])</f>
        <v>Öst</v>
      </c>
      <c r="L1891" t="str">
        <f>_xlfn.XLOOKUP(tbl_Data[[#This Row],[Kundnr]],tbl_Kunder[Kundnr],tbl_Kunder[Kundansvarig])</f>
        <v>Clint Billton</v>
      </c>
    </row>
    <row r="1892" spans="1:12" x14ac:dyDescent="0.25">
      <c r="A1892" s="1">
        <v>45657</v>
      </c>
      <c r="B1892">
        <v>1004</v>
      </c>
      <c r="C1892" t="s">
        <v>23</v>
      </c>
      <c r="D1892" t="s">
        <v>15</v>
      </c>
      <c r="E1892" t="s">
        <v>16</v>
      </c>
      <c r="F1892">
        <v>10</v>
      </c>
      <c r="G1892" s="2">
        <v>15400.000000000002</v>
      </c>
      <c r="H1892" s="2">
        <v>7800.0000000000018</v>
      </c>
      <c r="I1892" t="str">
        <f>_xlfn.XLOOKUP(tbl_Data[[#This Row],[Kundnr]],tbl_Kunder[Kundnr],tbl_Kunder[Kundnamn])</f>
        <v>Mellerix AB</v>
      </c>
      <c r="J1892" t="str">
        <f>_xlfn.XLOOKUP(tbl_Data[[#This Row],[Kundnr]],tbl_Kunder[Kundnr],tbl_Kunder[Kundkategori])</f>
        <v>Tillverkning</v>
      </c>
      <c r="K1892" t="str">
        <f>_xlfn.XLOOKUP(tbl_Data[[#This Row],[Kundnr]],tbl_Kunder[Kundnr],tbl_Kunder[Region])</f>
        <v>Syd</v>
      </c>
      <c r="L1892" t="str">
        <f>_xlfn.XLOOKUP(tbl_Data[[#This Row],[Kundnr]],tbl_Kunder[Kundnr],tbl_Kunder[Kundansvarig])</f>
        <v>Manne Faktursson</v>
      </c>
    </row>
    <row r="1893" spans="1:12" x14ac:dyDescent="0.25">
      <c r="A1893" s="1">
        <v>45318</v>
      </c>
      <c r="B1893">
        <v>1008</v>
      </c>
      <c r="C1893" t="s">
        <v>10</v>
      </c>
      <c r="D1893" t="s">
        <v>7</v>
      </c>
      <c r="E1893" t="s">
        <v>17</v>
      </c>
      <c r="F1893">
        <v>2</v>
      </c>
      <c r="G1893" s="2">
        <v>1920</v>
      </c>
      <c r="H1893" s="2">
        <v>592</v>
      </c>
      <c r="I1893" t="str">
        <f>_xlfn.XLOOKUP(tbl_Data[[#This Row],[Kundnr]],tbl_Kunder[Kundnr],tbl_Kunder[Kundnamn])</f>
        <v>Rödtand AB</v>
      </c>
      <c r="J1893" t="str">
        <f>_xlfn.XLOOKUP(tbl_Data[[#This Row],[Kundnr]],tbl_Kunder[Kundnr],tbl_Kunder[Kundkategori])</f>
        <v>Livsmedel</v>
      </c>
      <c r="K1893" t="str">
        <f>_xlfn.XLOOKUP(tbl_Data[[#This Row],[Kundnr]],tbl_Kunder[Kundnr],tbl_Kunder[Region])</f>
        <v>Väst</v>
      </c>
      <c r="L1893" t="str">
        <f>_xlfn.XLOOKUP(tbl_Data[[#This Row],[Kundnr]],tbl_Kunder[Kundnr],tbl_Kunder[Kundansvarig])</f>
        <v>Malte Svensson</v>
      </c>
    </row>
    <row r="1894" spans="1:12" x14ac:dyDescent="0.25">
      <c r="A1894" s="1">
        <v>45279</v>
      </c>
      <c r="B1894">
        <v>1001</v>
      </c>
      <c r="C1894" t="s">
        <v>20</v>
      </c>
      <c r="D1894" t="s">
        <v>15</v>
      </c>
      <c r="E1894" t="s">
        <v>8</v>
      </c>
      <c r="F1894">
        <v>28</v>
      </c>
      <c r="G1894" s="2">
        <v>46300.800000000003</v>
      </c>
      <c r="H1894" s="2">
        <v>22556.800000000003</v>
      </c>
      <c r="I1894" t="str">
        <f>_xlfn.XLOOKUP(tbl_Data[[#This Row],[Kundnr]],tbl_Kunder[Kundnr],tbl_Kunder[Kundnamn])</f>
        <v>Telefonera Mera AB</v>
      </c>
      <c r="J1894" t="str">
        <f>_xlfn.XLOOKUP(tbl_Data[[#This Row],[Kundnr]],tbl_Kunder[Kundnr],tbl_Kunder[Kundkategori])</f>
        <v>IT- och telecom</v>
      </c>
      <c r="K1894" t="str">
        <f>_xlfn.XLOOKUP(tbl_Data[[#This Row],[Kundnr]],tbl_Kunder[Kundnr],tbl_Kunder[Region])</f>
        <v>Väst</v>
      </c>
      <c r="L1894" t="str">
        <f>_xlfn.XLOOKUP(tbl_Data[[#This Row],[Kundnr]],tbl_Kunder[Kundnr],tbl_Kunder[Kundansvarig])</f>
        <v>Mac Winson</v>
      </c>
    </row>
    <row r="1895" spans="1:12" x14ac:dyDescent="0.25">
      <c r="A1895" s="1">
        <v>45254</v>
      </c>
      <c r="B1895">
        <v>1005</v>
      </c>
      <c r="C1895" t="s">
        <v>14</v>
      </c>
      <c r="D1895" t="s">
        <v>15</v>
      </c>
      <c r="E1895" t="s">
        <v>8</v>
      </c>
      <c r="F1895">
        <v>15</v>
      </c>
      <c r="G1895" s="2">
        <v>19776</v>
      </c>
      <c r="H1895" s="2">
        <v>8736</v>
      </c>
      <c r="I1895" t="str">
        <f>_xlfn.XLOOKUP(tbl_Data[[#This Row],[Kundnr]],tbl_Kunder[Kundnr],tbl_Kunder[Kundnamn])</f>
        <v>Prefolkia AB</v>
      </c>
      <c r="J1895" t="str">
        <f>_xlfn.XLOOKUP(tbl_Data[[#This Row],[Kundnr]],tbl_Kunder[Kundnr],tbl_Kunder[Kundkategori])</f>
        <v>IT- och telecom</v>
      </c>
      <c r="K1895" t="str">
        <f>_xlfn.XLOOKUP(tbl_Data[[#This Row],[Kundnr]],tbl_Kunder[Kundnr],tbl_Kunder[Region])</f>
        <v>Öst</v>
      </c>
      <c r="L1895" t="str">
        <f>_xlfn.XLOOKUP(tbl_Data[[#This Row],[Kundnr]],tbl_Kunder[Kundnr],tbl_Kunder[Kundansvarig])</f>
        <v>Mac Winson</v>
      </c>
    </row>
    <row r="1896" spans="1:12" x14ac:dyDescent="0.25">
      <c r="A1896" s="1">
        <v>45338</v>
      </c>
      <c r="B1896">
        <v>1002</v>
      </c>
      <c r="C1896" t="s">
        <v>14</v>
      </c>
      <c r="D1896" t="s">
        <v>15</v>
      </c>
      <c r="E1896" t="s">
        <v>8</v>
      </c>
      <c r="F1896">
        <v>17</v>
      </c>
      <c r="G1896" s="2">
        <v>20672</v>
      </c>
      <c r="H1896" s="2">
        <v>8160</v>
      </c>
      <c r="I1896" t="str">
        <f>_xlfn.XLOOKUP(tbl_Data[[#This Row],[Kundnr]],tbl_Kunder[Kundnr],tbl_Kunder[Kundnamn])</f>
        <v>Brellboxy AB</v>
      </c>
      <c r="J1896" t="str">
        <f>_xlfn.XLOOKUP(tbl_Data[[#This Row],[Kundnr]],tbl_Kunder[Kundnr],tbl_Kunder[Kundkategori])</f>
        <v>IT- och telecom</v>
      </c>
      <c r="K1896" t="str">
        <f>_xlfn.XLOOKUP(tbl_Data[[#This Row],[Kundnr]],tbl_Kunder[Kundnr],tbl_Kunder[Region])</f>
        <v>Syd</v>
      </c>
      <c r="L1896" t="str">
        <f>_xlfn.XLOOKUP(tbl_Data[[#This Row],[Kundnr]],tbl_Kunder[Kundnr],tbl_Kunder[Kundansvarig])</f>
        <v>Mac Winson</v>
      </c>
    </row>
    <row r="1897" spans="1:12" x14ac:dyDescent="0.25">
      <c r="A1897" s="1">
        <v>45037</v>
      </c>
      <c r="B1897">
        <v>1006</v>
      </c>
      <c r="C1897" t="s">
        <v>20</v>
      </c>
      <c r="D1897" t="s">
        <v>15</v>
      </c>
      <c r="E1897" t="s">
        <v>17</v>
      </c>
      <c r="F1897">
        <v>18</v>
      </c>
      <c r="G1897" s="2">
        <v>25272</v>
      </c>
      <c r="H1897" s="2">
        <v>10008</v>
      </c>
      <c r="I1897" t="str">
        <f>_xlfn.XLOOKUP(tbl_Data[[#This Row],[Kundnr]],tbl_Kunder[Kundnr],tbl_Kunder[Kundnamn])</f>
        <v>Allcto AB</v>
      </c>
      <c r="J1897" t="str">
        <f>_xlfn.XLOOKUP(tbl_Data[[#This Row],[Kundnr]],tbl_Kunder[Kundnr],tbl_Kunder[Kundkategori])</f>
        <v>Livsmedel</v>
      </c>
      <c r="K1897" t="str">
        <f>_xlfn.XLOOKUP(tbl_Data[[#This Row],[Kundnr]],tbl_Kunder[Kundnr],tbl_Kunder[Region])</f>
        <v>Öst</v>
      </c>
      <c r="L1897" t="str">
        <f>_xlfn.XLOOKUP(tbl_Data[[#This Row],[Kundnr]],tbl_Kunder[Kundnr],tbl_Kunder[Kundansvarig])</f>
        <v>Malte Svensson</v>
      </c>
    </row>
    <row r="1898" spans="1:12" x14ac:dyDescent="0.25">
      <c r="A1898" s="1">
        <v>45186</v>
      </c>
      <c r="B1898">
        <v>1005</v>
      </c>
      <c r="C1898" t="s">
        <v>10</v>
      </c>
      <c r="D1898" t="s">
        <v>7</v>
      </c>
      <c r="E1898" t="s">
        <v>8</v>
      </c>
      <c r="F1898">
        <v>23</v>
      </c>
      <c r="G1898" s="2">
        <v>22742.400000000001</v>
      </c>
      <c r="H1898" s="2">
        <v>7470.4000000000015</v>
      </c>
      <c r="I1898" t="str">
        <f>_xlfn.XLOOKUP(tbl_Data[[#This Row],[Kundnr]],tbl_Kunder[Kundnr],tbl_Kunder[Kundnamn])</f>
        <v>Prefolkia AB</v>
      </c>
      <c r="J1898" t="str">
        <f>_xlfn.XLOOKUP(tbl_Data[[#This Row],[Kundnr]],tbl_Kunder[Kundnr],tbl_Kunder[Kundkategori])</f>
        <v>IT- och telecom</v>
      </c>
      <c r="K1898" t="str">
        <f>_xlfn.XLOOKUP(tbl_Data[[#This Row],[Kundnr]],tbl_Kunder[Kundnr],tbl_Kunder[Region])</f>
        <v>Öst</v>
      </c>
      <c r="L1898" t="str">
        <f>_xlfn.XLOOKUP(tbl_Data[[#This Row],[Kundnr]],tbl_Kunder[Kundnr],tbl_Kunder[Kundansvarig])</f>
        <v>Mac Winson</v>
      </c>
    </row>
    <row r="1899" spans="1:12" x14ac:dyDescent="0.25">
      <c r="A1899" s="1">
        <v>45322</v>
      </c>
      <c r="B1899">
        <v>1003</v>
      </c>
      <c r="C1899" t="s">
        <v>10</v>
      </c>
      <c r="D1899" t="s">
        <v>7</v>
      </c>
      <c r="E1899" t="s">
        <v>12</v>
      </c>
      <c r="F1899">
        <v>19</v>
      </c>
      <c r="G1899" s="2">
        <v>19152</v>
      </c>
      <c r="H1899" s="2">
        <v>6536</v>
      </c>
      <c r="I1899" t="str">
        <f>_xlfn.XLOOKUP(tbl_Data[[#This Row],[Kundnr]],tbl_Kunder[Kundnr],tbl_Kunder[Kundnamn])</f>
        <v>Vårdia AB</v>
      </c>
      <c r="J1899" t="str">
        <f>_xlfn.XLOOKUP(tbl_Data[[#This Row],[Kundnr]],tbl_Kunder[Kundnr],tbl_Kunder[Kundkategori])</f>
        <v>Offentligt</v>
      </c>
      <c r="K1899" t="str">
        <f>_xlfn.XLOOKUP(tbl_Data[[#This Row],[Kundnr]],tbl_Kunder[Kundnr],tbl_Kunder[Region])</f>
        <v>Syd</v>
      </c>
      <c r="L1899" t="str">
        <f>_xlfn.XLOOKUP(tbl_Data[[#This Row],[Kundnr]],tbl_Kunder[Kundnr],tbl_Kunder[Kundansvarig])</f>
        <v>Clint Billton</v>
      </c>
    </row>
    <row r="1900" spans="1:12" x14ac:dyDescent="0.25">
      <c r="A1900" s="1">
        <v>45081</v>
      </c>
      <c r="B1900">
        <v>1004</v>
      </c>
      <c r="C1900" t="s">
        <v>6</v>
      </c>
      <c r="D1900" t="s">
        <v>7</v>
      </c>
      <c r="E1900" t="s">
        <v>16</v>
      </c>
      <c r="F1900">
        <v>22</v>
      </c>
      <c r="G1900" s="2">
        <v>30008</v>
      </c>
      <c r="H1900" s="2">
        <v>16808</v>
      </c>
      <c r="I1900" t="str">
        <f>_xlfn.XLOOKUP(tbl_Data[[#This Row],[Kundnr]],tbl_Kunder[Kundnr],tbl_Kunder[Kundnamn])</f>
        <v>Mellerix AB</v>
      </c>
      <c r="J1900" t="str">
        <f>_xlfn.XLOOKUP(tbl_Data[[#This Row],[Kundnr]],tbl_Kunder[Kundnr],tbl_Kunder[Kundkategori])</f>
        <v>Tillverkning</v>
      </c>
      <c r="K1900" t="str">
        <f>_xlfn.XLOOKUP(tbl_Data[[#This Row],[Kundnr]],tbl_Kunder[Kundnr],tbl_Kunder[Region])</f>
        <v>Syd</v>
      </c>
      <c r="L1900" t="str">
        <f>_xlfn.XLOOKUP(tbl_Data[[#This Row],[Kundnr]],tbl_Kunder[Kundnr],tbl_Kunder[Kundansvarig])</f>
        <v>Manne Faktursson</v>
      </c>
    </row>
    <row r="1901" spans="1:12" x14ac:dyDescent="0.25">
      <c r="A1901" s="1">
        <v>45454</v>
      </c>
      <c r="B1901">
        <v>1011</v>
      </c>
      <c r="C1901" t="s">
        <v>14</v>
      </c>
      <c r="D1901" t="s">
        <v>15</v>
      </c>
      <c r="E1901" t="s">
        <v>12</v>
      </c>
      <c r="F1901">
        <v>8</v>
      </c>
      <c r="G1901" s="2">
        <v>10137.6</v>
      </c>
      <c r="H1901" s="2">
        <v>4249.6000000000004</v>
      </c>
      <c r="I1901" t="str">
        <f>_xlfn.XLOOKUP(tbl_Data[[#This Row],[Kundnr]],tbl_Kunder[Kundnr],tbl_Kunder[Kundnamn])</f>
        <v>Skolia AB</v>
      </c>
      <c r="J1901" t="str">
        <f>_xlfn.XLOOKUP(tbl_Data[[#This Row],[Kundnr]],tbl_Kunder[Kundnr],tbl_Kunder[Kundkategori])</f>
        <v>Offentligt</v>
      </c>
      <c r="K1901" t="str">
        <f>_xlfn.XLOOKUP(tbl_Data[[#This Row],[Kundnr]],tbl_Kunder[Kundnr],tbl_Kunder[Region])</f>
        <v>Öst</v>
      </c>
      <c r="L1901" t="str">
        <f>_xlfn.XLOOKUP(tbl_Data[[#This Row],[Kundnr]],tbl_Kunder[Kundnr],tbl_Kunder[Kundansvarig])</f>
        <v>Clint Billton</v>
      </c>
    </row>
    <row r="1902" spans="1:12" x14ac:dyDescent="0.25">
      <c r="A1902" s="1">
        <v>45407</v>
      </c>
      <c r="B1902">
        <v>1009</v>
      </c>
      <c r="C1902" t="s">
        <v>10</v>
      </c>
      <c r="D1902" t="s">
        <v>7</v>
      </c>
      <c r="E1902" t="s">
        <v>16</v>
      </c>
      <c r="F1902">
        <v>3</v>
      </c>
      <c r="G1902" s="2">
        <v>2764.7999999999997</v>
      </c>
      <c r="H1902" s="2">
        <v>772.79999999999973</v>
      </c>
      <c r="I1902" t="str">
        <f>_xlfn.XLOOKUP(tbl_Data[[#This Row],[Kundnr]],tbl_Kunder[Kundnr],tbl_Kunder[Kundnamn])</f>
        <v>Bollberga AB</v>
      </c>
      <c r="J1902" t="str">
        <f>_xlfn.XLOOKUP(tbl_Data[[#This Row],[Kundnr]],tbl_Kunder[Kundnr],tbl_Kunder[Kundkategori])</f>
        <v>Tillverkning</v>
      </c>
      <c r="K1902" t="str">
        <f>_xlfn.XLOOKUP(tbl_Data[[#This Row],[Kundnr]],tbl_Kunder[Kundnr],tbl_Kunder[Region])</f>
        <v>Öst</v>
      </c>
      <c r="L1902" t="str">
        <f>_xlfn.XLOOKUP(tbl_Data[[#This Row],[Kundnr]],tbl_Kunder[Kundnr],tbl_Kunder[Kundansvarig])</f>
        <v>Manne Faktursson</v>
      </c>
    </row>
    <row r="1903" spans="1:12" x14ac:dyDescent="0.25">
      <c r="A1903" s="1">
        <v>45195</v>
      </c>
      <c r="B1903">
        <v>1001</v>
      </c>
      <c r="C1903" t="s">
        <v>10</v>
      </c>
      <c r="D1903" t="s">
        <v>7</v>
      </c>
      <c r="E1903" t="s">
        <v>8</v>
      </c>
      <c r="F1903">
        <v>26</v>
      </c>
      <c r="G1903" s="2">
        <v>26457.600000000002</v>
      </c>
      <c r="H1903" s="2">
        <v>9193.6000000000022</v>
      </c>
      <c r="I1903" t="str">
        <f>_xlfn.XLOOKUP(tbl_Data[[#This Row],[Kundnr]],tbl_Kunder[Kundnr],tbl_Kunder[Kundnamn])</f>
        <v>Telefonera Mera AB</v>
      </c>
      <c r="J1903" t="str">
        <f>_xlfn.XLOOKUP(tbl_Data[[#This Row],[Kundnr]],tbl_Kunder[Kundnr],tbl_Kunder[Kundkategori])</f>
        <v>IT- och telecom</v>
      </c>
      <c r="K1903" t="str">
        <f>_xlfn.XLOOKUP(tbl_Data[[#This Row],[Kundnr]],tbl_Kunder[Kundnr],tbl_Kunder[Region])</f>
        <v>Väst</v>
      </c>
      <c r="L1903" t="str">
        <f>_xlfn.XLOOKUP(tbl_Data[[#This Row],[Kundnr]],tbl_Kunder[Kundnr],tbl_Kunder[Kundansvarig])</f>
        <v>Mac Winson</v>
      </c>
    </row>
    <row r="1904" spans="1:12" x14ac:dyDescent="0.25">
      <c r="A1904" s="1">
        <v>45108</v>
      </c>
      <c r="B1904">
        <v>1008</v>
      </c>
      <c r="C1904" t="s">
        <v>14</v>
      </c>
      <c r="D1904" t="s">
        <v>15</v>
      </c>
      <c r="E1904" t="s">
        <v>17</v>
      </c>
      <c r="F1904">
        <v>10</v>
      </c>
      <c r="G1904" s="2">
        <v>12800</v>
      </c>
      <c r="H1904" s="2">
        <v>5440</v>
      </c>
      <c r="I1904" t="str">
        <f>_xlfn.XLOOKUP(tbl_Data[[#This Row],[Kundnr]],tbl_Kunder[Kundnr],tbl_Kunder[Kundnamn])</f>
        <v>Rödtand AB</v>
      </c>
      <c r="J1904" t="str">
        <f>_xlfn.XLOOKUP(tbl_Data[[#This Row],[Kundnr]],tbl_Kunder[Kundnr],tbl_Kunder[Kundkategori])</f>
        <v>Livsmedel</v>
      </c>
      <c r="K1904" t="str">
        <f>_xlfn.XLOOKUP(tbl_Data[[#This Row],[Kundnr]],tbl_Kunder[Kundnr],tbl_Kunder[Region])</f>
        <v>Väst</v>
      </c>
      <c r="L1904" t="str">
        <f>_xlfn.XLOOKUP(tbl_Data[[#This Row],[Kundnr]],tbl_Kunder[Kundnr],tbl_Kunder[Kundansvarig])</f>
        <v>Malte Svensson</v>
      </c>
    </row>
    <row r="1905" spans="1:12" x14ac:dyDescent="0.25">
      <c r="A1905" s="1">
        <v>45141</v>
      </c>
      <c r="B1905">
        <v>1006</v>
      </c>
      <c r="C1905" t="s">
        <v>6</v>
      </c>
      <c r="D1905" t="s">
        <v>7</v>
      </c>
      <c r="E1905" t="s">
        <v>17</v>
      </c>
      <c r="F1905">
        <v>17</v>
      </c>
      <c r="G1905" s="2">
        <v>18972</v>
      </c>
      <c r="H1905" s="2">
        <v>8772</v>
      </c>
      <c r="I1905" t="str">
        <f>_xlfn.XLOOKUP(tbl_Data[[#This Row],[Kundnr]],tbl_Kunder[Kundnr],tbl_Kunder[Kundnamn])</f>
        <v>Allcto AB</v>
      </c>
      <c r="J1905" t="str">
        <f>_xlfn.XLOOKUP(tbl_Data[[#This Row],[Kundnr]],tbl_Kunder[Kundnr],tbl_Kunder[Kundkategori])</f>
        <v>Livsmedel</v>
      </c>
      <c r="K1905" t="str">
        <f>_xlfn.XLOOKUP(tbl_Data[[#This Row],[Kundnr]],tbl_Kunder[Kundnr],tbl_Kunder[Region])</f>
        <v>Öst</v>
      </c>
      <c r="L1905" t="str">
        <f>_xlfn.XLOOKUP(tbl_Data[[#This Row],[Kundnr]],tbl_Kunder[Kundnr],tbl_Kunder[Kundansvarig])</f>
        <v>Malte Svensson</v>
      </c>
    </row>
    <row r="1906" spans="1:12" x14ac:dyDescent="0.25">
      <c r="A1906" s="1">
        <v>45422</v>
      </c>
      <c r="B1906">
        <v>1011</v>
      </c>
      <c r="C1906" t="s">
        <v>14</v>
      </c>
      <c r="D1906" t="s">
        <v>15</v>
      </c>
      <c r="E1906" t="s">
        <v>12</v>
      </c>
      <c r="F1906">
        <v>19</v>
      </c>
      <c r="G1906" s="2">
        <v>24076.799999999999</v>
      </c>
      <c r="H1906" s="2">
        <v>10092.799999999999</v>
      </c>
      <c r="I1906" t="str">
        <f>_xlfn.XLOOKUP(tbl_Data[[#This Row],[Kundnr]],tbl_Kunder[Kundnr],tbl_Kunder[Kundnamn])</f>
        <v>Skolia AB</v>
      </c>
      <c r="J1906" t="str">
        <f>_xlfn.XLOOKUP(tbl_Data[[#This Row],[Kundnr]],tbl_Kunder[Kundnr],tbl_Kunder[Kundkategori])</f>
        <v>Offentligt</v>
      </c>
      <c r="K1906" t="str">
        <f>_xlfn.XLOOKUP(tbl_Data[[#This Row],[Kundnr]],tbl_Kunder[Kundnr],tbl_Kunder[Region])</f>
        <v>Öst</v>
      </c>
      <c r="L1906" t="str">
        <f>_xlfn.XLOOKUP(tbl_Data[[#This Row],[Kundnr]],tbl_Kunder[Kundnr],tbl_Kunder[Kundansvarig])</f>
        <v>Clint Billton</v>
      </c>
    </row>
    <row r="1907" spans="1:12" x14ac:dyDescent="0.25">
      <c r="A1907" s="1">
        <v>45343</v>
      </c>
      <c r="B1907">
        <v>1006</v>
      </c>
      <c r="C1907" t="s">
        <v>19</v>
      </c>
      <c r="D1907" t="s">
        <v>7</v>
      </c>
      <c r="E1907" t="s">
        <v>17</v>
      </c>
      <c r="F1907">
        <v>14</v>
      </c>
      <c r="G1907" s="2">
        <v>14616</v>
      </c>
      <c r="H1907" s="2">
        <v>5096</v>
      </c>
      <c r="I1907" t="str">
        <f>_xlfn.XLOOKUP(tbl_Data[[#This Row],[Kundnr]],tbl_Kunder[Kundnr],tbl_Kunder[Kundnamn])</f>
        <v>Allcto AB</v>
      </c>
      <c r="J1907" t="str">
        <f>_xlfn.XLOOKUP(tbl_Data[[#This Row],[Kundnr]],tbl_Kunder[Kundnr],tbl_Kunder[Kundkategori])</f>
        <v>Livsmedel</v>
      </c>
      <c r="K1907" t="str">
        <f>_xlfn.XLOOKUP(tbl_Data[[#This Row],[Kundnr]],tbl_Kunder[Kundnr],tbl_Kunder[Region])</f>
        <v>Öst</v>
      </c>
      <c r="L1907" t="str">
        <f>_xlfn.XLOOKUP(tbl_Data[[#This Row],[Kundnr]],tbl_Kunder[Kundnr],tbl_Kunder[Kundansvarig])</f>
        <v>Malte Svensson</v>
      </c>
    </row>
    <row r="1908" spans="1:12" x14ac:dyDescent="0.25">
      <c r="A1908" s="1">
        <v>45229</v>
      </c>
      <c r="B1908">
        <v>1006</v>
      </c>
      <c r="C1908" t="s">
        <v>14</v>
      </c>
      <c r="D1908" t="s">
        <v>15</v>
      </c>
      <c r="E1908" t="s">
        <v>17</v>
      </c>
      <c r="F1908">
        <v>15</v>
      </c>
      <c r="G1908" s="2">
        <v>17280</v>
      </c>
      <c r="H1908" s="2">
        <v>6240</v>
      </c>
      <c r="I1908" t="str">
        <f>_xlfn.XLOOKUP(tbl_Data[[#This Row],[Kundnr]],tbl_Kunder[Kundnr],tbl_Kunder[Kundnamn])</f>
        <v>Allcto AB</v>
      </c>
      <c r="J1908" t="str">
        <f>_xlfn.XLOOKUP(tbl_Data[[#This Row],[Kundnr]],tbl_Kunder[Kundnr],tbl_Kunder[Kundkategori])</f>
        <v>Livsmedel</v>
      </c>
      <c r="K1908" t="str">
        <f>_xlfn.XLOOKUP(tbl_Data[[#This Row],[Kundnr]],tbl_Kunder[Kundnr],tbl_Kunder[Region])</f>
        <v>Öst</v>
      </c>
      <c r="L1908" t="str">
        <f>_xlfn.XLOOKUP(tbl_Data[[#This Row],[Kundnr]],tbl_Kunder[Kundnr],tbl_Kunder[Kundansvarig])</f>
        <v>Malte Svensson</v>
      </c>
    </row>
    <row r="1909" spans="1:12" x14ac:dyDescent="0.25">
      <c r="A1909" s="1">
        <v>45105</v>
      </c>
      <c r="B1909">
        <v>1011</v>
      </c>
      <c r="C1909" t="s">
        <v>23</v>
      </c>
      <c r="D1909" t="s">
        <v>15</v>
      </c>
      <c r="E1909" t="s">
        <v>12</v>
      </c>
      <c r="F1909">
        <v>26</v>
      </c>
      <c r="G1909" s="2">
        <v>36036</v>
      </c>
      <c r="H1909" s="2">
        <v>16276</v>
      </c>
      <c r="I1909" t="str">
        <f>_xlfn.XLOOKUP(tbl_Data[[#This Row],[Kundnr]],tbl_Kunder[Kundnr],tbl_Kunder[Kundnamn])</f>
        <v>Skolia AB</v>
      </c>
      <c r="J1909" t="str">
        <f>_xlfn.XLOOKUP(tbl_Data[[#This Row],[Kundnr]],tbl_Kunder[Kundnr],tbl_Kunder[Kundkategori])</f>
        <v>Offentligt</v>
      </c>
      <c r="K1909" t="str">
        <f>_xlfn.XLOOKUP(tbl_Data[[#This Row],[Kundnr]],tbl_Kunder[Kundnr],tbl_Kunder[Region])</f>
        <v>Öst</v>
      </c>
      <c r="L1909" t="str">
        <f>_xlfn.XLOOKUP(tbl_Data[[#This Row],[Kundnr]],tbl_Kunder[Kundnr],tbl_Kunder[Kundansvarig])</f>
        <v>Clint Billton</v>
      </c>
    </row>
    <row r="1910" spans="1:12" x14ac:dyDescent="0.25">
      <c r="A1910" s="1">
        <v>45394</v>
      </c>
      <c r="B1910">
        <v>1011</v>
      </c>
      <c r="C1910" t="s">
        <v>14</v>
      </c>
      <c r="D1910" t="s">
        <v>15</v>
      </c>
      <c r="E1910" t="s">
        <v>12</v>
      </c>
      <c r="F1910">
        <v>19</v>
      </c>
      <c r="G1910" s="2">
        <v>24076.799999999999</v>
      </c>
      <c r="H1910" s="2">
        <v>10092.799999999999</v>
      </c>
      <c r="I1910" t="str">
        <f>_xlfn.XLOOKUP(tbl_Data[[#This Row],[Kundnr]],tbl_Kunder[Kundnr],tbl_Kunder[Kundnamn])</f>
        <v>Skolia AB</v>
      </c>
      <c r="J1910" t="str">
        <f>_xlfn.XLOOKUP(tbl_Data[[#This Row],[Kundnr]],tbl_Kunder[Kundnr],tbl_Kunder[Kundkategori])</f>
        <v>Offentligt</v>
      </c>
      <c r="K1910" t="str">
        <f>_xlfn.XLOOKUP(tbl_Data[[#This Row],[Kundnr]],tbl_Kunder[Kundnr],tbl_Kunder[Region])</f>
        <v>Öst</v>
      </c>
      <c r="L1910" t="str">
        <f>_xlfn.XLOOKUP(tbl_Data[[#This Row],[Kundnr]],tbl_Kunder[Kundnr],tbl_Kunder[Kundansvarig])</f>
        <v>Clint Billton</v>
      </c>
    </row>
    <row r="1911" spans="1:12" x14ac:dyDescent="0.25">
      <c r="A1911" s="1">
        <v>45496</v>
      </c>
      <c r="B1911">
        <v>1008</v>
      </c>
      <c r="C1911" t="s">
        <v>14</v>
      </c>
      <c r="D1911" t="s">
        <v>15</v>
      </c>
      <c r="E1911" t="s">
        <v>17</v>
      </c>
      <c r="F1911">
        <v>15</v>
      </c>
      <c r="G1911" s="2">
        <v>19200</v>
      </c>
      <c r="H1911" s="2">
        <v>8160</v>
      </c>
      <c r="I1911" t="str">
        <f>_xlfn.XLOOKUP(tbl_Data[[#This Row],[Kundnr]],tbl_Kunder[Kundnr],tbl_Kunder[Kundnamn])</f>
        <v>Rödtand AB</v>
      </c>
      <c r="J1911" t="str">
        <f>_xlfn.XLOOKUP(tbl_Data[[#This Row],[Kundnr]],tbl_Kunder[Kundnr],tbl_Kunder[Kundkategori])</f>
        <v>Livsmedel</v>
      </c>
      <c r="K1911" t="str">
        <f>_xlfn.XLOOKUP(tbl_Data[[#This Row],[Kundnr]],tbl_Kunder[Kundnr],tbl_Kunder[Region])</f>
        <v>Väst</v>
      </c>
      <c r="L1911" t="str">
        <f>_xlfn.XLOOKUP(tbl_Data[[#This Row],[Kundnr]],tbl_Kunder[Kundnr],tbl_Kunder[Kundansvarig])</f>
        <v>Malte Svensson</v>
      </c>
    </row>
    <row r="1912" spans="1:12" x14ac:dyDescent="0.25">
      <c r="A1912" s="1">
        <v>45216</v>
      </c>
      <c r="B1912">
        <v>1001</v>
      </c>
      <c r="C1912" t="s">
        <v>14</v>
      </c>
      <c r="D1912" t="s">
        <v>15</v>
      </c>
      <c r="E1912" t="s">
        <v>8</v>
      </c>
      <c r="F1912">
        <v>19</v>
      </c>
      <c r="G1912" s="2">
        <v>25779.200000000004</v>
      </c>
      <c r="H1912" s="2">
        <v>11795.200000000004</v>
      </c>
      <c r="I1912" t="str">
        <f>_xlfn.XLOOKUP(tbl_Data[[#This Row],[Kundnr]],tbl_Kunder[Kundnr],tbl_Kunder[Kundnamn])</f>
        <v>Telefonera Mera AB</v>
      </c>
      <c r="J1912" t="str">
        <f>_xlfn.XLOOKUP(tbl_Data[[#This Row],[Kundnr]],tbl_Kunder[Kundnr],tbl_Kunder[Kundkategori])</f>
        <v>IT- och telecom</v>
      </c>
      <c r="K1912" t="str">
        <f>_xlfn.XLOOKUP(tbl_Data[[#This Row],[Kundnr]],tbl_Kunder[Kundnr],tbl_Kunder[Region])</f>
        <v>Väst</v>
      </c>
      <c r="L1912" t="str">
        <f>_xlfn.XLOOKUP(tbl_Data[[#This Row],[Kundnr]],tbl_Kunder[Kundnr],tbl_Kunder[Kundansvarig])</f>
        <v>Mac Winson</v>
      </c>
    </row>
    <row r="1913" spans="1:12" x14ac:dyDescent="0.25">
      <c r="A1913" s="1">
        <v>45332</v>
      </c>
      <c r="B1913">
        <v>1007</v>
      </c>
      <c r="C1913" t="s">
        <v>14</v>
      </c>
      <c r="D1913" t="s">
        <v>15</v>
      </c>
      <c r="E1913" t="s">
        <v>16</v>
      </c>
      <c r="F1913">
        <v>20</v>
      </c>
      <c r="G1913" s="2">
        <v>21760</v>
      </c>
      <c r="H1913" s="2">
        <v>7040</v>
      </c>
      <c r="I1913" t="str">
        <f>_xlfn.XLOOKUP(tbl_Data[[#This Row],[Kundnr]],tbl_Kunder[Kundnr],tbl_Kunder[Kundnamn])</f>
        <v>Rellaxion AB</v>
      </c>
      <c r="J1913" t="str">
        <f>_xlfn.XLOOKUP(tbl_Data[[#This Row],[Kundnr]],tbl_Kunder[Kundnr],tbl_Kunder[Kundkategori])</f>
        <v>Tillverkning</v>
      </c>
      <c r="K1913" t="str">
        <f>_xlfn.XLOOKUP(tbl_Data[[#This Row],[Kundnr]],tbl_Kunder[Kundnr],tbl_Kunder[Region])</f>
        <v>Väst</v>
      </c>
      <c r="L1913" t="str">
        <f>_xlfn.XLOOKUP(tbl_Data[[#This Row],[Kundnr]],tbl_Kunder[Kundnr],tbl_Kunder[Kundansvarig])</f>
        <v>Manne Faktursson</v>
      </c>
    </row>
    <row r="1914" spans="1:12" x14ac:dyDescent="0.25">
      <c r="A1914" s="1">
        <v>45410</v>
      </c>
      <c r="B1914">
        <v>1008</v>
      </c>
      <c r="C1914" t="s">
        <v>14</v>
      </c>
      <c r="D1914" t="s">
        <v>15</v>
      </c>
      <c r="E1914" t="s">
        <v>17</v>
      </c>
      <c r="F1914">
        <v>13</v>
      </c>
      <c r="G1914" s="2">
        <v>16640</v>
      </c>
      <c r="H1914" s="2">
        <v>7072</v>
      </c>
      <c r="I1914" t="str">
        <f>_xlfn.XLOOKUP(tbl_Data[[#This Row],[Kundnr]],tbl_Kunder[Kundnr],tbl_Kunder[Kundnamn])</f>
        <v>Rödtand AB</v>
      </c>
      <c r="J1914" t="str">
        <f>_xlfn.XLOOKUP(tbl_Data[[#This Row],[Kundnr]],tbl_Kunder[Kundnr],tbl_Kunder[Kundkategori])</f>
        <v>Livsmedel</v>
      </c>
      <c r="K1914" t="str">
        <f>_xlfn.XLOOKUP(tbl_Data[[#This Row],[Kundnr]],tbl_Kunder[Kundnr],tbl_Kunder[Region])</f>
        <v>Väst</v>
      </c>
      <c r="L1914" t="str">
        <f>_xlfn.XLOOKUP(tbl_Data[[#This Row],[Kundnr]],tbl_Kunder[Kundnr],tbl_Kunder[Kundansvarig])</f>
        <v>Malte Svensson</v>
      </c>
    </row>
    <row r="1915" spans="1:12" x14ac:dyDescent="0.25">
      <c r="A1915" s="1">
        <v>45441</v>
      </c>
      <c r="B1915">
        <v>1007</v>
      </c>
      <c r="C1915" t="s">
        <v>19</v>
      </c>
      <c r="D1915" t="s">
        <v>7</v>
      </c>
      <c r="E1915" t="s">
        <v>16</v>
      </c>
      <c r="F1915">
        <v>15</v>
      </c>
      <c r="G1915" s="2">
        <v>14790</v>
      </c>
      <c r="H1915" s="2">
        <v>4590</v>
      </c>
      <c r="I1915" t="str">
        <f>_xlfn.XLOOKUP(tbl_Data[[#This Row],[Kundnr]],tbl_Kunder[Kundnr],tbl_Kunder[Kundnamn])</f>
        <v>Rellaxion AB</v>
      </c>
      <c r="J1915" t="str">
        <f>_xlfn.XLOOKUP(tbl_Data[[#This Row],[Kundnr]],tbl_Kunder[Kundnr],tbl_Kunder[Kundkategori])</f>
        <v>Tillverkning</v>
      </c>
      <c r="K1915" t="str">
        <f>_xlfn.XLOOKUP(tbl_Data[[#This Row],[Kundnr]],tbl_Kunder[Kundnr],tbl_Kunder[Region])</f>
        <v>Väst</v>
      </c>
      <c r="L1915" t="str">
        <f>_xlfn.XLOOKUP(tbl_Data[[#This Row],[Kundnr]],tbl_Kunder[Kundnr],tbl_Kunder[Kundansvarig])</f>
        <v>Manne Faktursson</v>
      </c>
    </row>
    <row r="1916" spans="1:12" x14ac:dyDescent="0.25">
      <c r="A1916" s="1">
        <v>45216</v>
      </c>
      <c r="B1916">
        <v>1007</v>
      </c>
      <c r="C1916" t="s">
        <v>10</v>
      </c>
      <c r="D1916" t="s">
        <v>7</v>
      </c>
      <c r="E1916" t="s">
        <v>16</v>
      </c>
      <c r="F1916">
        <v>12</v>
      </c>
      <c r="G1916" s="2">
        <v>9792</v>
      </c>
      <c r="H1916" s="2">
        <v>1824</v>
      </c>
      <c r="I1916" t="str">
        <f>_xlfn.XLOOKUP(tbl_Data[[#This Row],[Kundnr]],tbl_Kunder[Kundnr],tbl_Kunder[Kundnamn])</f>
        <v>Rellaxion AB</v>
      </c>
      <c r="J1916" t="str">
        <f>_xlfn.XLOOKUP(tbl_Data[[#This Row],[Kundnr]],tbl_Kunder[Kundnr],tbl_Kunder[Kundkategori])</f>
        <v>Tillverkning</v>
      </c>
      <c r="K1916" t="str">
        <f>_xlfn.XLOOKUP(tbl_Data[[#This Row],[Kundnr]],tbl_Kunder[Kundnr],tbl_Kunder[Region])</f>
        <v>Väst</v>
      </c>
      <c r="L1916" t="str">
        <f>_xlfn.XLOOKUP(tbl_Data[[#This Row],[Kundnr]],tbl_Kunder[Kundnr],tbl_Kunder[Kundansvarig])</f>
        <v>Manne Faktursson</v>
      </c>
    </row>
    <row r="1917" spans="1:12" x14ac:dyDescent="0.25">
      <c r="A1917" s="1">
        <v>45402</v>
      </c>
      <c r="B1917">
        <v>1001</v>
      </c>
      <c r="C1917" t="s">
        <v>14</v>
      </c>
      <c r="D1917" t="s">
        <v>15</v>
      </c>
      <c r="E1917" t="s">
        <v>8</v>
      </c>
      <c r="F1917">
        <v>4</v>
      </c>
      <c r="G1917" s="2">
        <v>5427.2000000000007</v>
      </c>
      <c r="H1917" s="2">
        <v>2483.2000000000007</v>
      </c>
      <c r="I1917" t="str">
        <f>_xlfn.XLOOKUP(tbl_Data[[#This Row],[Kundnr]],tbl_Kunder[Kundnr],tbl_Kunder[Kundnamn])</f>
        <v>Telefonera Mera AB</v>
      </c>
      <c r="J1917" t="str">
        <f>_xlfn.XLOOKUP(tbl_Data[[#This Row],[Kundnr]],tbl_Kunder[Kundnr],tbl_Kunder[Kundkategori])</f>
        <v>IT- och telecom</v>
      </c>
      <c r="K1917" t="str">
        <f>_xlfn.XLOOKUP(tbl_Data[[#This Row],[Kundnr]],tbl_Kunder[Kundnr],tbl_Kunder[Region])</f>
        <v>Väst</v>
      </c>
      <c r="L1917" t="str">
        <f>_xlfn.XLOOKUP(tbl_Data[[#This Row],[Kundnr]],tbl_Kunder[Kundnr],tbl_Kunder[Kundansvarig])</f>
        <v>Mac Winson</v>
      </c>
    </row>
    <row r="1918" spans="1:12" x14ac:dyDescent="0.25">
      <c r="A1918" s="1">
        <v>45435</v>
      </c>
      <c r="B1918">
        <v>1009</v>
      </c>
      <c r="C1918" t="s">
        <v>10</v>
      </c>
      <c r="D1918" t="s">
        <v>7</v>
      </c>
      <c r="E1918" t="s">
        <v>16</v>
      </c>
      <c r="F1918">
        <v>29</v>
      </c>
      <c r="G1918" s="2">
        <v>26726.399999999998</v>
      </c>
      <c r="H1918" s="2">
        <v>7470.3999999999978</v>
      </c>
      <c r="I1918" t="str">
        <f>_xlfn.XLOOKUP(tbl_Data[[#This Row],[Kundnr]],tbl_Kunder[Kundnr],tbl_Kunder[Kundnamn])</f>
        <v>Bollberga AB</v>
      </c>
      <c r="J1918" t="str">
        <f>_xlfn.XLOOKUP(tbl_Data[[#This Row],[Kundnr]],tbl_Kunder[Kundnr],tbl_Kunder[Kundkategori])</f>
        <v>Tillverkning</v>
      </c>
      <c r="K1918" t="str">
        <f>_xlfn.XLOOKUP(tbl_Data[[#This Row],[Kundnr]],tbl_Kunder[Kundnr],tbl_Kunder[Region])</f>
        <v>Öst</v>
      </c>
      <c r="L1918" t="str">
        <f>_xlfn.XLOOKUP(tbl_Data[[#This Row],[Kundnr]],tbl_Kunder[Kundnr],tbl_Kunder[Kundansvarig])</f>
        <v>Manne Faktursson</v>
      </c>
    </row>
    <row r="1919" spans="1:12" x14ac:dyDescent="0.25">
      <c r="A1919" s="1">
        <v>45649</v>
      </c>
      <c r="B1919">
        <v>1005</v>
      </c>
      <c r="C1919" t="s">
        <v>23</v>
      </c>
      <c r="D1919" t="s">
        <v>15</v>
      </c>
      <c r="E1919" t="s">
        <v>8</v>
      </c>
      <c r="F1919">
        <v>23</v>
      </c>
      <c r="G1919" s="2">
        <v>33166</v>
      </c>
      <c r="H1919" s="2">
        <v>15686</v>
      </c>
      <c r="I1919" t="str">
        <f>_xlfn.XLOOKUP(tbl_Data[[#This Row],[Kundnr]],tbl_Kunder[Kundnr],tbl_Kunder[Kundnamn])</f>
        <v>Prefolkia AB</v>
      </c>
      <c r="J1919" t="str">
        <f>_xlfn.XLOOKUP(tbl_Data[[#This Row],[Kundnr]],tbl_Kunder[Kundnr],tbl_Kunder[Kundkategori])</f>
        <v>IT- och telecom</v>
      </c>
      <c r="K1919" t="str">
        <f>_xlfn.XLOOKUP(tbl_Data[[#This Row],[Kundnr]],tbl_Kunder[Kundnr],tbl_Kunder[Region])</f>
        <v>Öst</v>
      </c>
      <c r="L1919" t="str">
        <f>_xlfn.XLOOKUP(tbl_Data[[#This Row],[Kundnr]],tbl_Kunder[Kundnr],tbl_Kunder[Kundansvarig])</f>
        <v>Mac Winson</v>
      </c>
    </row>
    <row r="1920" spans="1:12" x14ac:dyDescent="0.25">
      <c r="A1920" s="1">
        <v>45623</v>
      </c>
      <c r="B1920">
        <v>1004</v>
      </c>
      <c r="C1920" t="s">
        <v>20</v>
      </c>
      <c r="D1920" t="s">
        <v>15</v>
      </c>
      <c r="E1920" t="s">
        <v>16</v>
      </c>
      <c r="F1920">
        <v>29</v>
      </c>
      <c r="G1920" s="2">
        <v>49764.000000000007</v>
      </c>
      <c r="H1920" s="2">
        <v>25172.000000000007</v>
      </c>
      <c r="I1920" t="str">
        <f>_xlfn.XLOOKUP(tbl_Data[[#This Row],[Kundnr]],tbl_Kunder[Kundnr],tbl_Kunder[Kundnamn])</f>
        <v>Mellerix AB</v>
      </c>
      <c r="J1920" t="str">
        <f>_xlfn.XLOOKUP(tbl_Data[[#This Row],[Kundnr]],tbl_Kunder[Kundnr],tbl_Kunder[Kundkategori])</f>
        <v>Tillverkning</v>
      </c>
      <c r="K1920" t="str">
        <f>_xlfn.XLOOKUP(tbl_Data[[#This Row],[Kundnr]],tbl_Kunder[Kundnr],tbl_Kunder[Region])</f>
        <v>Syd</v>
      </c>
      <c r="L1920" t="str">
        <f>_xlfn.XLOOKUP(tbl_Data[[#This Row],[Kundnr]],tbl_Kunder[Kundnr],tbl_Kunder[Kundansvarig])</f>
        <v>Manne Faktursson</v>
      </c>
    </row>
    <row r="1921" spans="1:12" x14ac:dyDescent="0.25">
      <c r="A1921" s="1">
        <v>45238</v>
      </c>
      <c r="B1921">
        <v>1003</v>
      </c>
      <c r="C1921" t="s">
        <v>14</v>
      </c>
      <c r="D1921" t="s">
        <v>15</v>
      </c>
      <c r="E1921" t="s">
        <v>12</v>
      </c>
      <c r="F1921">
        <v>13</v>
      </c>
      <c r="G1921" s="2">
        <v>17472</v>
      </c>
      <c r="H1921" s="2">
        <v>7904</v>
      </c>
      <c r="I1921" t="str">
        <f>_xlfn.XLOOKUP(tbl_Data[[#This Row],[Kundnr]],tbl_Kunder[Kundnr],tbl_Kunder[Kundnamn])</f>
        <v>Vårdia AB</v>
      </c>
      <c r="J1921" t="str">
        <f>_xlfn.XLOOKUP(tbl_Data[[#This Row],[Kundnr]],tbl_Kunder[Kundnr],tbl_Kunder[Kundkategori])</f>
        <v>Offentligt</v>
      </c>
      <c r="K1921" t="str">
        <f>_xlfn.XLOOKUP(tbl_Data[[#This Row],[Kundnr]],tbl_Kunder[Kundnr],tbl_Kunder[Region])</f>
        <v>Syd</v>
      </c>
      <c r="L1921" t="str">
        <f>_xlfn.XLOOKUP(tbl_Data[[#This Row],[Kundnr]],tbl_Kunder[Kundnr],tbl_Kunder[Kundansvarig])</f>
        <v>Clint Billton</v>
      </c>
    </row>
    <row r="1922" spans="1:12" x14ac:dyDescent="0.25">
      <c r="A1922" s="1">
        <v>45637</v>
      </c>
      <c r="B1922">
        <v>1001</v>
      </c>
      <c r="C1922" t="s">
        <v>10</v>
      </c>
      <c r="D1922" t="s">
        <v>7</v>
      </c>
      <c r="E1922" t="s">
        <v>8</v>
      </c>
      <c r="F1922">
        <v>12</v>
      </c>
      <c r="G1922" s="2">
        <v>12211.2</v>
      </c>
      <c r="H1922" s="2">
        <v>4243.2000000000007</v>
      </c>
      <c r="I1922" t="str">
        <f>_xlfn.XLOOKUP(tbl_Data[[#This Row],[Kundnr]],tbl_Kunder[Kundnr],tbl_Kunder[Kundnamn])</f>
        <v>Telefonera Mera AB</v>
      </c>
      <c r="J1922" t="str">
        <f>_xlfn.XLOOKUP(tbl_Data[[#This Row],[Kundnr]],tbl_Kunder[Kundnr],tbl_Kunder[Kundkategori])</f>
        <v>IT- och telecom</v>
      </c>
      <c r="K1922" t="str">
        <f>_xlfn.XLOOKUP(tbl_Data[[#This Row],[Kundnr]],tbl_Kunder[Kundnr],tbl_Kunder[Region])</f>
        <v>Väst</v>
      </c>
      <c r="L1922" t="str">
        <f>_xlfn.XLOOKUP(tbl_Data[[#This Row],[Kundnr]],tbl_Kunder[Kundnr],tbl_Kunder[Kundansvarig])</f>
        <v>Mac Winson</v>
      </c>
    </row>
    <row r="1923" spans="1:12" x14ac:dyDescent="0.25">
      <c r="A1923" s="1">
        <v>45240</v>
      </c>
      <c r="B1923">
        <v>1008</v>
      </c>
      <c r="C1923" t="s">
        <v>23</v>
      </c>
      <c r="D1923" t="s">
        <v>15</v>
      </c>
      <c r="E1923" t="s">
        <v>17</v>
      </c>
      <c r="F1923">
        <v>26</v>
      </c>
      <c r="G1923" s="2">
        <v>36400</v>
      </c>
      <c r="H1923" s="2">
        <v>16640</v>
      </c>
      <c r="I1923" t="str">
        <f>_xlfn.XLOOKUP(tbl_Data[[#This Row],[Kundnr]],tbl_Kunder[Kundnr],tbl_Kunder[Kundnamn])</f>
        <v>Rödtand AB</v>
      </c>
      <c r="J1923" t="str">
        <f>_xlfn.XLOOKUP(tbl_Data[[#This Row],[Kundnr]],tbl_Kunder[Kundnr],tbl_Kunder[Kundkategori])</f>
        <v>Livsmedel</v>
      </c>
      <c r="K1923" t="str">
        <f>_xlfn.XLOOKUP(tbl_Data[[#This Row],[Kundnr]],tbl_Kunder[Kundnr],tbl_Kunder[Region])</f>
        <v>Väst</v>
      </c>
      <c r="L1923" t="str">
        <f>_xlfn.XLOOKUP(tbl_Data[[#This Row],[Kundnr]],tbl_Kunder[Kundnr],tbl_Kunder[Kundansvarig])</f>
        <v>Malte Svensson</v>
      </c>
    </row>
    <row r="1924" spans="1:12" x14ac:dyDescent="0.25">
      <c r="A1924" s="1">
        <v>45547</v>
      </c>
      <c r="B1924">
        <v>1007</v>
      </c>
      <c r="C1924" t="s">
        <v>10</v>
      </c>
      <c r="D1924" t="s">
        <v>7</v>
      </c>
      <c r="E1924" t="s">
        <v>16</v>
      </c>
      <c r="F1924">
        <v>9</v>
      </c>
      <c r="G1924" s="2">
        <v>7344</v>
      </c>
      <c r="H1924" s="2">
        <v>1368</v>
      </c>
      <c r="I1924" t="str">
        <f>_xlfn.XLOOKUP(tbl_Data[[#This Row],[Kundnr]],tbl_Kunder[Kundnr],tbl_Kunder[Kundnamn])</f>
        <v>Rellaxion AB</v>
      </c>
      <c r="J1924" t="str">
        <f>_xlfn.XLOOKUP(tbl_Data[[#This Row],[Kundnr]],tbl_Kunder[Kundnr],tbl_Kunder[Kundkategori])</f>
        <v>Tillverkning</v>
      </c>
      <c r="K1924" t="str">
        <f>_xlfn.XLOOKUP(tbl_Data[[#This Row],[Kundnr]],tbl_Kunder[Kundnr],tbl_Kunder[Region])</f>
        <v>Väst</v>
      </c>
      <c r="L1924" t="str">
        <f>_xlfn.XLOOKUP(tbl_Data[[#This Row],[Kundnr]],tbl_Kunder[Kundnr],tbl_Kunder[Kundansvarig])</f>
        <v>Manne Faktursson</v>
      </c>
    </row>
    <row r="1925" spans="1:12" x14ac:dyDescent="0.25">
      <c r="A1925" s="1">
        <v>45455</v>
      </c>
      <c r="B1925">
        <v>1011</v>
      </c>
      <c r="C1925" t="s">
        <v>19</v>
      </c>
      <c r="D1925" t="s">
        <v>7</v>
      </c>
      <c r="E1925" t="s">
        <v>12</v>
      </c>
      <c r="F1925">
        <v>9</v>
      </c>
      <c r="G1925" s="2">
        <v>10335.6</v>
      </c>
      <c r="H1925" s="2">
        <v>4215.6000000000004</v>
      </c>
      <c r="I1925" t="str">
        <f>_xlfn.XLOOKUP(tbl_Data[[#This Row],[Kundnr]],tbl_Kunder[Kundnr],tbl_Kunder[Kundnamn])</f>
        <v>Skolia AB</v>
      </c>
      <c r="J1925" t="str">
        <f>_xlfn.XLOOKUP(tbl_Data[[#This Row],[Kundnr]],tbl_Kunder[Kundnr],tbl_Kunder[Kundkategori])</f>
        <v>Offentligt</v>
      </c>
      <c r="K1925" t="str">
        <f>_xlfn.XLOOKUP(tbl_Data[[#This Row],[Kundnr]],tbl_Kunder[Kundnr],tbl_Kunder[Region])</f>
        <v>Öst</v>
      </c>
      <c r="L1925" t="str">
        <f>_xlfn.XLOOKUP(tbl_Data[[#This Row],[Kundnr]],tbl_Kunder[Kundnr],tbl_Kunder[Kundansvarig])</f>
        <v>Clint Billton</v>
      </c>
    </row>
    <row r="1926" spans="1:12" x14ac:dyDescent="0.25">
      <c r="A1926" s="1">
        <v>45321</v>
      </c>
      <c r="B1926">
        <v>1008</v>
      </c>
      <c r="C1926" t="s">
        <v>10</v>
      </c>
      <c r="D1926" t="s">
        <v>7</v>
      </c>
      <c r="E1926" t="s">
        <v>17</v>
      </c>
      <c r="F1926">
        <v>1</v>
      </c>
      <c r="G1926" s="2">
        <v>960</v>
      </c>
      <c r="H1926" s="2">
        <v>296</v>
      </c>
      <c r="I1926" t="str">
        <f>_xlfn.XLOOKUP(tbl_Data[[#This Row],[Kundnr]],tbl_Kunder[Kundnr],tbl_Kunder[Kundnamn])</f>
        <v>Rödtand AB</v>
      </c>
      <c r="J1926" t="str">
        <f>_xlfn.XLOOKUP(tbl_Data[[#This Row],[Kundnr]],tbl_Kunder[Kundnr],tbl_Kunder[Kundkategori])</f>
        <v>Livsmedel</v>
      </c>
      <c r="K1926" t="str">
        <f>_xlfn.XLOOKUP(tbl_Data[[#This Row],[Kundnr]],tbl_Kunder[Kundnr],tbl_Kunder[Region])</f>
        <v>Väst</v>
      </c>
      <c r="L1926" t="str">
        <f>_xlfn.XLOOKUP(tbl_Data[[#This Row],[Kundnr]],tbl_Kunder[Kundnr],tbl_Kunder[Kundansvarig])</f>
        <v>Malte Svensson</v>
      </c>
    </row>
    <row r="1927" spans="1:12" x14ac:dyDescent="0.25">
      <c r="A1927" s="1">
        <v>45014</v>
      </c>
      <c r="B1927">
        <v>1009</v>
      </c>
      <c r="C1927" t="s">
        <v>14</v>
      </c>
      <c r="D1927" t="s">
        <v>15</v>
      </c>
      <c r="E1927" t="s">
        <v>16</v>
      </c>
      <c r="F1927">
        <v>12</v>
      </c>
      <c r="G1927" s="2">
        <v>14745.599999999999</v>
      </c>
      <c r="H1927" s="2">
        <v>5913.5999999999985</v>
      </c>
      <c r="I1927" t="str">
        <f>_xlfn.XLOOKUP(tbl_Data[[#This Row],[Kundnr]],tbl_Kunder[Kundnr],tbl_Kunder[Kundnamn])</f>
        <v>Bollberga AB</v>
      </c>
      <c r="J1927" t="str">
        <f>_xlfn.XLOOKUP(tbl_Data[[#This Row],[Kundnr]],tbl_Kunder[Kundnr],tbl_Kunder[Kundkategori])</f>
        <v>Tillverkning</v>
      </c>
      <c r="K1927" t="str">
        <f>_xlfn.XLOOKUP(tbl_Data[[#This Row],[Kundnr]],tbl_Kunder[Kundnr],tbl_Kunder[Region])</f>
        <v>Öst</v>
      </c>
      <c r="L1927" t="str">
        <f>_xlfn.XLOOKUP(tbl_Data[[#This Row],[Kundnr]],tbl_Kunder[Kundnr],tbl_Kunder[Kundansvarig])</f>
        <v>Manne Faktursson</v>
      </c>
    </row>
    <row r="1928" spans="1:12" x14ac:dyDescent="0.25">
      <c r="A1928" s="1">
        <v>45625</v>
      </c>
      <c r="B1928">
        <v>1004</v>
      </c>
      <c r="C1928" t="s">
        <v>10</v>
      </c>
      <c r="D1928" t="s">
        <v>7</v>
      </c>
      <c r="E1928" t="s">
        <v>16</v>
      </c>
      <c r="F1928">
        <v>19</v>
      </c>
      <c r="G1928" s="2">
        <v>20064</v>
      </c>
      <c r="H1928" s="2">
        <v>7448</v>
      </c>
      <c r="I1928" t="str">
        <f>_xlfn.XLOOKUP(tbl_Data[[#This Row],[Kundnr]],tbl_Kunder[Kundnr],tbl_Kunder[Kundnamn])</f>
        <v>Mellerix AB</v>
      </c>
      <c r="J1928" t="str">
        <f>_xlfn.XLOOKUP(tbl_Data[[#This Row],[Kundnr]],tbl_Kunder[Kundnr],tbl_Kunder[Kundkategori])</f>
        <v>Tillverkning</v>
      </c>
      <c r="K1928" t="str">
        <f>_xlfn.XLOOKUP(tbl_Data[[#This Row],[Kundnr]],tbl_Kunder[Kundnr],tbl_Kunder[Region])</f>
        <v>Syd</v>
      </c>
      <c r="L1928" t="str">
        <f>_xlfn.XLOOKUP(tbl_Data[[#This Row],[Kundnr]],tbl_Kunder[Kundnr],tbl_Kunder[Kundansvarig])</f>
        <v>Manne Faktursson</v>
      </c>
    </row>
    <row r="1929" spans="1:12" x14ac:dyDescent="0.25">
      <c r="A1929" s="1">
        <v>44943</v>
      </c>
      <c r="B1929">
        <v>1001</v>
      </c>
      <c r="C1929" t="s">
        <v>14</v>
      </c>
      <c r="D1929" t="s">
        <v>15</v>
      </c>
      <c r="E1929" t="s">
        <v>8</v>
      </c>
      <c r="F1929">
        <v>11</v>
      </c>
      <c r="G1929" s="2">
        <v>14924.800000000003</v>
      </c>
      <c r="H1929" s="2">
        <v>6828.8000000000029</v>
      </c>
      <c r="I1929" t="str">
        <f>_xlfn.XLOOKUP(tbl_Data[[#This Row],[Kundnr]],tbl_Kunder[Kundnr],tbl_Kunder[Kundnamn])</f>
        <v>Telefonera Mera AB</v>
      </c>
      <c r="J1929" t="str">
        <f>_xlfn.XLOOKUP(tbl_Data[[#This Row],[Kundnr]],tbl_Kunder[Kundnr],tbl_Kunder[Kundkategori])</f>
        <v>IT- och telecom</v>
      </c>
      <c r="K1929" t="str">
        <f>_xlfn.XLOOKUP(tbl_Data[[#This Row],[Kundnr]],tbl_Kunder[Kundnr],tbl_Kunder[Region])</f>
        <v>Väst</v>
      </c>
      <c r="L1929" t="str">
        <f>_xlfn.XLOOKUP(tbl_Data[[#This Row],[Kundnr]],tbl_Kunder[Kundnr],tbl_Kunder[Kundansvarig])</f>
        <v>Mac Winson</v>
      </c>
    </row>
    <row r="1930" spans="1:12" x14ac:dyDescent="0.25">
      <c r="A1930" s="1">
        <v>45328</v>
      </c>
      <c r="B1930">
        <v>1005</v>
      </c>
      <c r="C1930" t="s">
        <v>10</v>
      </c>
      <c r="D1930" t="s">
        <v>7</v>
      </c>
      <c r="E1930" t="s">
        <v>8</v>
      </c>
      <c r="F1930">
        <v>3</v>
      </c>
      <c r="G1930" s="2">
        <v>2966.4</v>
      </c>
      <c r="H1930" s="2">
        <v>974.40000000000009</v>
      </c>
      <c r="I1930" t="str">
        <f>_xlfn.XLOOKUP(tbl_Data[[#This Row],[Kundnr]],tbl_Kunder[Kundnr],tbl_Kunder[Kundnamn])</f>
        <v>Prefolkia AB</v>
      </c>
      <c r="J1930" t="str">
        <f>_xlfn.XLOOKUP(tbl_Data[[#This Row],[Kundnr]],tbl_Kunder[Kundnr],tbl_Kunder[Kundkategori])</f>
        <v>IT- och telecom</v>
      </c>
      <c r="K1930" t="str">
        <f>_xlfn.XLOOKUP(tbl_Data[[#This Row],[Kundnr]],tbl_Kunder[Kundnr],tbl_Kunder[Region])</f>
        <v>Öst</v>
      </c>
      <c r="L1930" t="str">
        <f>_xlfn.XLOOKUP(tbl_Data[[#This Row],[Kundnr]],tbl_Kunder[Kundnr],tbl_Kunder[Kundansvarig])</f>
        <v>Mac Winson</v>
      </c>
    </row>
    <row r="1931" spans="1:12" x14ac:dyDescent="0.25">
      <c r="A1931" s="1">
        <v>45220</v>
      </c>
      <c r="B1931">
        <v>1002</v>
      </c>
      <c r="C1931" t="s">
        <v>21</v>
      </c>
      <c r="D1931" t="s">
        <v>7</v>
      </c>
      <c r="E1931" t="s">
        <v>8</v>
      </c>
      <c r="F1931">
        <v>30</v>
      </c>
      <c r="G1931" s="2">
        <v>30780</v>
      </c>
      <c r="H1931" s="2">
        <v>10140</v>
      </c>
      <c r="I1931" t="str">
        <f>_xlfn.XLOOKUP(tbl_Data[[#This Row],[Kundnr]],tbl_Kunder[Kundnr],tbl_Kunder[Kundnamn])</f>
        <v>Brellboxy AB</v>
      </c>
      <c r="J1931" t="str">
        <f>_xlfn.XLOOKUP(tbl_Data[[#This Row],[Kundnr]],tbl_Kunder[Kundnr],tbl_Kunder[Kundkategori])</f>
        <v>IT- och telecom</v>
      </c>
      <c r="K1931" t="str">
        <f>_xlfn.XLOOKUP(tbl_Data[[#This Row],[Kundnr]],tbl_Kunder[Kundnr],tbl_Kunder[Region])</f>
        <v>Syd</v>
      </c>
      <c r="L1931" t="str">
        <f>_xlfn.XLOOKUP(tbl_Data[[#This Row],[Kundnr]],tbl_Kunder[Kundnr],tbl_Kunder[Kundansvarig])</f>
        <v>Mac Winson</v>
      </c>
    </row>
    <row r="1932" spans="1:12" x14ac:dyDescent="0.25">
      <c r="A1932" s="1">
        <v>45259</v>
      </c>
      <c r="B1932">
        <v>1005</v>
      </c>
      <c r="C1932" t="s">
        <v>10</v>
      </c>
      <c r="D1932" t="s">
        <v>7</v>
      </c>
      <c r="E1932" t="s">
        <v>8</v>
      </c>
      <c r="F1932">
        <v>30</v>
      </c>
      <c r="G1932" s="2">
        <v>29664.000000000004</v>
      </c>
      <c r="H1932" s="2">
        <v>9744.0000000000036</v>
      </c>
      <c r="I1932" t="str">
        <f>_xlfn.XLOOKUP(tbl_Data[[#This Row],[Kundnr]],tbl_Kunder[Kundnr],tbl_Kunder[Kundnamn])</f>
        <v>Prefolkia AB</v>
      </c>
      <c r="J1932" t="str">
        <f>_xlfn.XLOOKUP(tbl_Data[[#This Row],[Kundnr]],tbl_Kunder[Kundnr],tbl_Kunder[Kundkategori])</f>
        <v>IT- och telecom</v>
      </c>
      <c r="K1932" t="str">
        <f>_xlfn.XLOOKUP(tbl_Data[[#This Row],[Kundnr]],tbl_Kunder[Kundnr],tbl_Kunder[Region])</f>
        <v>Öst</v>
      </c>
      <c r="L1932" t="str">
        <f>_xlfn.XLOOKUP(tbl_Data[[#This Row],[Kundnr]],tbl_Kunder[Kundnr],tbl_Kunder[Kundansvarig])</f>
        <v>Mac Winson</v>
      </c>
    </row>
    <row r="1933" spans="1:12" x14ac:dyDescent="0.25">
      <c r="A1933" s="1">
        <v>45531</v>
      </c>
      <c r="B1933">
        <v>1008</v>
      </c>
      <c r="C1933" t="s">
        <v>21</v>
      </c>
      <c r="D1933" t="s">
        <v>7</v>
      </c>
      <c r="E1933" t="s">
        <v>17</v>
      </c>
      <c r="F1933">
        <v>8</v>
      </c>
      <c r="G1933" s="2">
        <v>8640</v>
      </c>
      <c r="H1933" s="2">
        <v>3136</v>
      </c>
      <c r="I1933" t="str">
        <f>_xlfn.XLOOKUP(tbl_Data[[#This Row],[Kundnr]],tbl_Kunder[Kundnr],tbl_Kunder[Kundnamn])</f>
        <v>Rödtand AB</v>
      </c>
      <c r="J1933" t="str">
        <f>_xlfn.XLOOKUP(tbl_Data[[#This Row],[Kundnr]],tbl_Kunder[Kundnr],tbl_Kunder[Kundkategori])</f>
        <v>Livsmedel</v>
      </c>
      <c r="K1933" t="str">
        <f>_xlfn.XLOOKUP(tbl_Data[[#This Row],[Kundnr]],tbl_Kunder[Kundnr],tbl_Kunder[Region])</f>
        <v>Väst</v>
      </c>
      <c r="L1933" t="str">
        <f>_xlfn.XLOOKUP(tbl_Data[[#This Row],[Kundnr]],tbl_Kunder[Kundnr],tbl_Kunder[Kundansvarig])</f>
        <v>Malte Svensson</v>
      </c>
    </row>
    <row r="1934" spans="1:12" x14ac:dyDescent="0.25">
      <c r="A1934" s="1">
        <v>45136</v>
      </c>
      <c r="B1934">
        <v>1005</v>
      </c>
      <c r="C1934" t="s">
        <v>14</v>
      </c>
      <c r="D1934" t="s">
        <v>15</v>
      </c>
      <c r="E1934" t="s">
        <v>8</v>
      </c>
      <c r="F1934">
        <v>17</v>
      </c>
      <c r="G1934" s="2">
        <v>22412.800000000003</v>
      </c>
      <c r="H1934" s="2">
        <v>9900.8000000000029</v>
      </c>
      <c r="I1934" t="str">
        <f>_xlfn.XLOOKUP(tbl_Data[[#This Row],[Kundnr]],tbl_Kunder[Kundnr],tbl_Kunder[Kundnamn])</f>
        <v>Prefolkia AB</v>
      </c>
      <c r="J1934" t="str">
        <f>_xlfn.XLOOKUP(tbl_Data[[#This Row],[Kundnr]],tbl_Kunder[Kundnr],tbl_Kunder[Kundkategori])</f>
        <v>IT- och telecom</v>
      </c>
      <c r="K1934" t="str">
        <f>_xlfn.XLOOKUP(tbl_Data[[#This Row],[Kundnr]],tbl_Kunder[Kundnr],tbl_Kunder[Region])</f>
        <v>Öst</v>
      </c>
      <c r="L1934" t="str">
        <f>_xlfn.XLOOKUP(tbl_Data[[#This Row],[Kundnr]],tbl_Kunder[Kundnr],tbl_Kunder[Kundansvarig])</f>
        <v>Mac Winson</v>
      </c>
    </row>
    <row r="1935" spans="1:12" x14ac:dyDescent="0.25">
      <c r="A1935" s="1">
        <v>45100</v>
      </c>
      <c r="B1935">
        <v>1008</v>
      </c>
      <c r="C1935" t="s">
        <v>19</v>
      </c>
      <c r="D1935" t="s">
        <v>7</v>
      </c>
      <c r="E1935" t="s">
        <v>17</v>
      </c>
      <c r="F1935">
        <v>5</v>
      </c>
      <c r="G1935" s="2">
        <v>5800</v>
      </c>
      <c r="H1935" s="2">
        <v>2400</v>
      </c>
      <c r="I1935" t="str">
        <f>_xlfn.XLOOKUP(tbl_Data[[#This Row],[Kundnr]],tbl_Kunder[Kundnr],tbl_Kunder[Kundnamn])</f>
        <v>Rödtand AB</v>
      </c>
      <c r="J1935" t="str">
        <f>_xlfn.XLOOKUP(tbl_Data[[#This Row],[Kundnr]],tbl_Kunder[Kundnr],tbl_Kunder[Kundkategori])</f>
        <v>Livsmedel</v>
      </c>
      <c r="K1935" t="str">
        <f>_xlfn.XLOOKUP(tbl_Data[[#This Row],[Kundnr]],tbl_Kunder[Kundnr],tbl_Kunder[Region])</f>
        <v>Väst</v>
      </c>
      <c r="L1935" t="str">
        <f>_xlfn.XLOOKUP(tbl_Data[[#This Row],[Kundnr]],tbl_Kunder[Kundnr],tbl_Kunder[Kundansvarig])</f>
        <v>Malte Svensson</v>
      </c>
    </row>
    <row r="1936" spans="1:12" x14ac:dyDescent="0.25">
      <c r="A1936" s="1">
        <v>45535</v>
      </c>
      <c r="B1936">
        <v>1008</v>
      </c>
      <c r="C1936" t="s">
        <v>10</v>
      </c>
      <c r="D1936" t="s">
        <v>7</v>
      </c>
      <c r="E1936" t="s">
        <v>17</v>
      </c>
      <c r="F1936">
        <v>30</v>
      </c>
      <c r="G1936" s="2">
        <v>28800</v>
      </c>
      <c r="H1936" s="2">
        <v>8880</v>
      </c>
      <c r="I1936" t="str">
        <f>_xlfn.XLOOKUP(tbl_Data[[#This Row],[Kundnr]],tbl_Kunder[Kundnr],tbl_Kunder[Kundnamn])</f>
        <v>Rödtand AB</v>
      </c>
      <c r="J1936" t="str">
        <f>_xlfn.XLOOKUP(tbl_Data[[#This Row],[Kundnr]],tbl_Kunder[Kundnr],tbl_Kunder[Kundkategori])</f>
        <v>Livsmedel</v>
      </c>
      <c r="K1936" t="str">
        <f>_xlfn.XLOOKUP(tbl_Data[[#This Row],[Kundnr]],tbl_Kunder[Kundnr],tbl_Kunder[Region])</f>
        <v>Väst</v>
      </c>
      <c r="L1936" t="str">
        <f>_xlfn.XLOOKUP(tbl_Data[[#This Row],[Kundnr]],tbl_Kunder[Kundnr],tbl_Kunder[Kundansvarig])</f>
        <v>Malte Svensson</v>
      </c>
    </row>
    <row r="1937" spans="1:12" x14ac:dyDescent="0.25">
      <c r="A1937" s="1">
        <v>45245</v>
      </c>
      <c r="B1937">
        <v>1003</v>
      </c>
      <c r="C1937" t="s">
        <v>23</v>
      </c>
      <c r="D1937" t="s">
        <v>15</v>
      </c>
      <c r="E1937" t="s">
        <v>12</v>
      </c>
      <c r="F1937">
        <v>10</v>
      </c>
      <c r="G1937" s="2">
        <v>14700</v>
      </c>
      <c r="H1937" s="2">
        <v>7100</v>
      </c>
      <c r="I1937" t="str">
        <f>_xlfn.XLOOKUP(tbl_Data[[#This Row],[Kundnr]],tbl_Kunder[Kundnr],tbl_Kunder[Kundnamn])</f>
        <v>Vårdia AB</v>
      </c>
      <c r="J1937" t="str">
        <f>_xlfn.XLOOKUP(tbl_Data[[#This Row],[Kundnr]],tbl_Kunder[Kundnr],tbl_Kunder[Kundkategori])</f>
        <v>Offentligt</v>
      </c>
      <c r="K1937" t="str">
        <f>_xlfn.XLOOKUP(tbl_Data[[#This Row],[Kundnr]],tbl_Kunder[Kundnr],tbl_Kunder[Region])</f>
        <v>Syd</v>
      </c>
      <c r="L1937" t="str">
        <f>_xlfn.XLOOKUP(tbl_Data[[#This Row],[Kundnr]],tbl_Kunder[Kundnr],tbl_Kunder[Kundansvarig])</f>
        <v>Clint Billton</v>
      </c>
    </row>
    <row r="1938" spans="1:12" x14ac:dyDescent="0.25">
      <c r="A1938" s="1">
        <v>45129</v>
      </c>
      <c r="B1938">
        <v>1007</v>
      </c>
      <c r="C1938" t="s">
        <v>14</v>
      </c>
      <c r="D1938" t="s">
        <v>15</v>
      </c>
      <c r="E1938" t="s">
        <v>16</v>
      </c>
      <c r="F1938">
        <v>19</v>
      </c>
      <c r="G1938" s="2">
        <v>20672</v>
      </c>
      <c r="H1938" s="2">
        <v>6688</v>
      </c>
      <c r="I1938" t="str">
        <f>_xlfn.XLOOKUP(tbl_Data[[#This Row],[Kundnr]],tbl_Kunder[Kundnr],tbl_Kunder[Kundnamn])</f>
        <v>Rellaxion AB</v>
      </c>
      <c r="J1938" t="str">
        <f>_xlfn.XLOOKUP(tbl_Data[[#This Row],[Kundnr]],tbl_Kunder[Kundnr],tbl_Kunder[Kundkategori])</f>
        <v>Tillverkning</v>
      </c>
      <c r="K1938" t="str">
        <f>_xlfn.XLOOKUP(tbl_Data[[#This Row],[Kundnr]],tbl_Kunder[Kundnr],tbl_Kunder[Region])</f>
        <v>Väst</v>
      </c>
      <c r="L1938" t="str">
        <f>_xlfn.XLOOKUP(tbl_Data[[#This Row],[Kundnr]],tbl_Kunder[Kundnr],tbl_Kunder[Kundansvarig])</f>
        <v>Manne Faktursson</v>
      </c>
    </row>
    <row r="1939" spans="1:12" x14ac:dyDescent="0.25">
      <c r="A1939" s="1">
        <v>45389</v>
      </c>
      <c r="B1939">
        <v>1003</v>
      </c>
      <c r="C1939" t="s">
        <v>14</v>
      </c>
      <c r="D1939" t="s">
        <v>15</v>
      </c>
      <c r="E1939" t="s">
        <v>12</v>
      </c>
      <c r="F1939">
        <v>4</v>
      </c>
      <c r="G1939" s="2">
        <v>5376</v>
      </c>
      <c r="H1939" s="2">
        <v>2432</v>
      </c>
      <c r="I1939" t="str">
        <f>_xlfn.XLOOKUP(tbl_Data[[#This Row],[Kundnr]],tbl_Kunder[Kundnr],tbl_Kunder[Kundnamn])</f>
        <v>Vårdia AB</v>
      </c>
      <c r="J1939" t="str">
        <f>_xlfn.XLOOKUP(tbl_Data[[#This Row],[Kundnr]],tbl_Kunder[Kundnr],tbl_Kunder[Kundkategori])</f>
        <v>Offentligt</v>
      </c>
      <c r="K1939" t="str">
        <f>_xlfn.XLOOKUP(tbl_Data[[#This Row],[Kundnr]],tbl_Kunder[Kundnr],tbl_Kunder[Region])</f>
        <v>Syd</v>
      </c>
      <c r="L1939" t="str">
        <f>_xlfn.XLOOKUP(tbl_Data[[#This Row],[Kundnr]],tbl_Kunder[Kundnr],tbl_Kunder[Kundansvarig])</f>
        <v>Clint Billton</v>
      </c>
    </row>
    <row r="1940" spans="1:12" x14ac:dyDescent="0.25">
      <c r="A1940" s="1">
        <v>44957</v>
      </c>
      <c r="B1940">
        <v>1007</v>
      </c>
      <c r="C1940" t="s">
        <v>10</v>
      </c>
      <c r="D1940" t="s">
        <v>7</v>
      </c>
      <c r="E1940" t="s">
        <v>16</v>
      </c>
      <c r="F1940">
        <v>15</v>
      </c>
      <c r="G1940" s="2">
        <v>12240</v>
      </c>
      <c r="H1940" s="2">
        <v>2280</v>
      </c>
      <c r="I1940" t="str">
        <f>_xlfn.XLOOKUP(tbl_Data[[#This Row],[Kundnr]],tbl_Kunder[Kundnr],tbl_Kunder[Kundnamn])</f>
        <v>Rellaxion AB</v>
      </c>
      <c r="J1940" t="str">
        <f>_xlfn.XLOOKUP(tbl_Data[[#This Row],[Kundnr]],tbl_Kunder[Kundnr],tbl_Kunder[Kundkategori])</f>
        <v>Tillverkning</v>
      </c>
      <c r="K1940" t="str">
        <f>_xlfn.XLOOKUP(tbl_Data[[#This Row],[Kundnr]],tbl_Kunder[Kundnr],tbl_Kunder[Region])</f>
        <v>Väst</v>
      </c>
      <c r="L1940" t="str">
        <f>_xlfn.XLOOKUP(tbl_Data[[#This Row],[Kundnr]],tbl_Kunder[Kundnr],tbl_Kunder[Kundansvarig])</f>
        <v>Manne Faktursson</v>
      </c>
    </row>
    <row r="1941" spans="1:12" x14ac:dyDescent="0.25">
      <c r="A1941" s="1">
        <v>45191</v>
      </c>
      <c r="B1941">
        <v>1008</v>
      </c>
      <c r="C1941" t="s">
        <v>23</v>
      </c>
      <c r="D1941" t="s">
        <v>15</v>
      </c>
      <c r="E1941" t="s">
        <v>17</v>
      </c>
      <c r="F1941">
        <v>16</v>
      </c>
      <c r="G1941" s="2">
        <v>22400</v>
      </c>
      <c r="H1941" s="2">
        <v>10240</v>
      </c>
      <c r="I1941" t="str">
        <f>_xlfn.XLOOKUP(tbl_Data[[#This Row],[Kundnr]],tbl_Kunder[Kundnr],tbl_Kunder[Kundnamn])</f>
        <v>Rödtand AB</v>
      </c>
      <c r="J1941" t="str">
        <f>_xlfn.XLOOKUP(tbl_Data[[#This Row],[Kundnr]],tbl_Kunder[Kundnr],tbl_Kunder[Kundkategori])</f>
        <v>Livsmedel</v>
      </c>
      <c r="K1941" t="str">
        <f>_xlfn.XLOOKUP(tbl_Data[[#This Row],[Kundnr]],tbl_Kunder[Kundnr],tbl_Kunder[Region])</f>
        <v>Väst</v>
      </c>
      <c r="L1941" t="str">
        <f>_xlfn.XLOOKUP(tbl_Data[[#This Row],[Kundnr]],tbl_Kunder[Kundnr],tbl_Kunder[Kundansvarig])</f>
        <v>Malte Svensson</v>
      </c>
    </row>
    <row r="1942" spans="1:12" x14ac:dyDescent="0.25">
      <c r="A1942" s="1">
        <v>45341</v>
      </c>
      <c r="B1942">
        <v>1007</v>
      </c>
      <c r="C1942" t="s">
        <v>23</v>
      </c>
      <c r="D1942" t="s">
        <v>15</v>
      </c>
      <c r="E1942" t="s">
        <v>16</v>
      </c>
      <c r="F1942">
        <v>12</v>
      </c>
      <c r="G1942" s="2">
        <v>14280</v>
      </c>
      <c r="H1942" s="2">
        <v>5160</v>
      </c>
      <c r="I1942" t="str">
        <f>_xlfn.XLOOKUP(tbl_Data[[#This Row],[Kundnr]],tbl_Kunder[Kundnr],tbl_Kunder[Kundnamn])</f>
        <v>Rellaxion AB</v>
      </c>
      <c r="J1942" t="str">
        <f>_xlfn.XLOOKUP(tbl_Data[[#This Row],[Kundnr]],tbl_Kunder[Kundnr],tbl_Kunder[Kundkategori])</f>
        <v>Tillverkning</v>
      </c>
      <c r="K1942" t="str">
        <f>_xlfn.XLOOKUP(tbl_Data[[#This Row],[Kundnr]],tbl_Kunder[Kundnr],tbl_Kunder[Region])</f>
        <v>Väst</v>
      </c>
      <c r="L1942" t="str">
        <f>_xlfn.XLOOKUP(tbl_Data[[#This Row],[Kundnr]],tbl_Kunder[Kundnr],tbl_Kunder[Kundansvarig])</f>
        <v>Manne Faktursson</v>
      </c>
    </row>
    <row r="1943" spans="1:12" x14ac:dyDescent="0.25">
      <c r="A1943" s="1">
        <v>45462</v>
      </c>
      <c r="B1943">
        <v>1006</v>
      </c>
      <c r="C1943" t="s">
        <v>6</v>
      </c>
      <c r="D1943" t="s">
        <v>7</v>
      </c>
      <c r="E1943" t="s">
        <v>17</v>
      </c>
      <c r="F1943">
        <v>12</v>
      </c>
      <c r="G1943" s="2">
        <v>13392</v>
      </c>
      <c r="H1943" s="2">
        <v>6192</v>
      </c>
      <c r="I1943" t="str">
        <f>_xlfn.XLOOKUP(tbl_Data[[#This Row],[Kundnr]],tbl_Kunder[Kundnr],tbl_Kunder[Kundnamn])</f>
        <v>Allcto AB</v>
      </c>
      <c r="J1943" t="str">
        <f>_xlfn.XLOOKUP(tbl_Data[[#This Row],[Kundnr]],tbl_Kunder[Kundnr],tbl_Kunder[Kundkategori])</f>
        <v>Livsmedel</v>
      </c>
      <c r="K1943" t="str">
        <f>_xlfn.XLOOKUP(tbl_Data[[#This Row],[Kundnr]],tbl_Kunder[Kundnr],tbl_Kunder[Region])</f>
        <v>Öst</v>
      </c>
      <c r="L1943" t="str">
        <f>_xlfn.XLOOKUP(tbl_Data[[#This Row],[Kundnr]],tbl_Kunder[Kundnr],tbl_Kunder[Kundansvarig])</f>
        <v>Malte Svensson</v>
      </c>
    </row>
    <row r="1944" spans="1:12" x14ac:dyDescent="0.25">
      <c r="A1944" s="1">
        <v>45557</v>
      </c>
      <c r="B1944">
        <v>1001</v>
      </c>
      <c r="C1944" t="s">
        <v>10</v>
      </c>
      <c r="D1944" t="s">
        <v>7</v>
      </c>
      <c r="E1944" t="s">
        <v>8</v>
      </c>
      <c r="F1944">
        <v>26</v>
      </c>
      <c r="G1944" s="2">
        <v>26457.600000000002</v>
      </c>
      <c r="H1944" s="2">
        <v>9193.6000000000022</v>
      </c>
      <c r="I1944" t="str">
        <f>_xlfn.XLOOKUP(tbl_Data[[#This Row],[Kundnr]],tbl_Kunder[Kundnr],tbl_Kunder[Kundnamn])</f>
        <v>Telefonera Mera AB</v>
      </c>
      <c r="J1944" t="str">
        <f>_xlfn.XLOOKUP(tbl_Data[[#This Row],[Kundnr]],tbl_Kunder[Kundnr],tbl_Kunder[Kundkategori])</f>
        <v>IT- och telecom</v>
      </c>
      <c r="K1944" t="str">
        <f>_xlfn.XLOOKUP(tbl_Data[[#This Row],[Kundnr]],tbl_Kunder[Kundnr],tbl_Kunder[Region])</f>
        <v>Väst</v>
      </c>
      <c r="L1944" t="str">
        <f>_xlfn.XLOOKUP(tbl_Data[[#This Row],[Kundnr]],tbl_Kunder[Kundnr],tbl_Kunder[Kundansvarig])</f>
        <v>Mac Winson</v>
      </c>
    </row>
    <row r="1945" spans="1:12" x14ac:dyDescent="0.25">
      <c r="A1945" s="1">
        <v>45232</v>
      </c>
      <c r="B1945">
        <v>1005</v>
      </c>
      <c r="C1945" t="s">
        <v>6</v>
      </c>
      <c r="D1945" t="s">
        <v>7</v>
      </c>
      <c r="E1945" t="s">
        <v>8</v>
      </c>
      <c r="F1945">
        <v>6</v>
      </c>
      <c r="G1945" s="2">
        <v>7663.2000000000007</v>
      </c>
      <c r="H1945" s="2">
        <v>4063.2000000000007</v>
      </c>
      <c r="I1945" t="str">
        <f>_xlfn.XLOOKUP(tbl_Data[[#This Row],[Kundnr]],tbl_Kunder[Kundnr],tbl_Kunder[Kundnamn])</f>
        <v>Prefolkia AB</v>
      </c>
      <c r="J1945" t="str">
        <f>_xlfn.XLOOKUP(tbl_Data[[#This Row],[Kundnr]],tbl_Kunder[Kundnr],tbl_Kunder[Kundkategori])</f>
        <v>IT- och telecom</v>
      </c>
      <c r="K1945" t="str">
        <f>_xlfn.XLOOKUP(tbl_Data[[#This Row],[Kundnr]],tbl_Kunder[Kundnr],tbl_Kunder[Region])</f>
        <v>Öst</v>
      </c>
      <c r="L1945" t="str">
        <f>_xlfn.XLOOKUP(tbl_Data[[#This Row],[Kundnr]],tbl_Kunder[Kundnr],tbl_Kunder[Kundansvarig])</f>
        <v>Mac Winson</v>
      </c>
    </row>
    <row r="1946" spans="1:12" x14ac:dyDescent="0.25">
      <c r="A1946" s="1">
        <v>45278</v>
      </c>
      <c r="B1946">
        <v>1002</v>
      </c>
      <c r="C1946" t="s">
        <v>10</v>
      </c>
      <c r="D1946" t="s">
        <v>7</v>
      </c>
      <c r="E1946" t="s">
        <v>8</v>
      </c>
      <c r="F1946">
        <v>10</v>
      </c>
      <c r="G1946" s="2">
        <v>9120</v>
      </c>
      <c r="H1946" s="2">
        <v>2480</v>
      </c>
      <c r="I1946" t="str">
        <f>_xlfn.XLOOKUP(tbl_Data[[#This Row],[Kundnr]],tbl_Kunder[Kundnr],tbl_Kunder[Kundnamn])</f>
        <v>Brellboxy AB</v>
      </c>
      <c r="J1946" t="str">
        <f>_xlfn.XLOOKUP(tbl_Data[[#This Row],[Kundnr]],tbl_Kunder[Kundnr],tbl_Kunder[Kundkategori])</f>
        <v>IT- och telecom</v>
      </c>
      <c r="K1946" t="str">
        <f>_xlfn.XLOOKUP(tbl_Data[[#This Row],[Kundnr]],tbl_Kunder[Kundnr],tbl_Kunder[Region])</f>
        <v>Syd</v>
      </c>
      <c r="L1946" t="str">
        <f>_xlfn.XLOOKUP(tbl_Data[[#This Row],[Kundnr]],tbl_Kunder[Kundnr],tbl_Kunder[Kundansvarig])</f>
        <v>Mac Winson</v>
      </c>
    </row>
    <row r="1947" spans="1:12" x14ac:dyDescent="0.25">
      <c r="A1947" s="1">
        <v>45117</v>
      </c>
      <c r="B1947">
        <v>1010</v>
      </c>
      <c r="C1947" t="s">
        <v>6</v>
      </c>
      <c r="D1947" t="s">
        <v>7</v>
      </c>
      <c r="E1947" t="s">
        <v>17</v>
      </c>
      <c r="F1947">
        <v>10</v>
      </c>
      <c r="G1947" s="2">
        <v>9796</v>
      </c>
      <c r="H1947" s="2">
        <v>3796</v>
      </c>
      <c r="I1947" t="str">
        <f>_xlfn.XLOOKUP(tbl_Data[[#This Row],[Kundnr]],tbl_Kunder[Kundnr],tbl_Kunder[Kundnamn])</f>
        <v>Trollerilådan AB</v>
      </c>
      <c r="J1947" t="str">
        <f>_xlfn.XLOOKUP(tbl_Data[[#This Row],[Kundnr]],tbl_Kunder[Kundnr],tbl_Kunder[Kundkategori])</f>
        <v>Livsmedel</v>
      </c>
      <c r="K1947" t="str">
        <f>_xlfn.XLOOKUP(tbl_Data[[#This Row],[Kundnr]],tbl_Kunder[Kundnr],tbl_Kunder[Region])</f>
        <v>Syd</v>
      </c>
      <c r="L1947" t="str">
        <f>_xlfn.XLOOKUP(tbl_Data[[#This Row],[Kundnr]],tbl_Kunder[Kundnr],tbl_Kunder[Kundansvarig])</f>
        <v>Malte Svensson</v>
      </c>
    </row>
    <row r="1948" spans="1:12" x14ac:dyDescent="0.25">
      <c r="A1948" s="1">
        <v>45330</v>
      </c>
      <c r="B1948">
        <v>1005</v>
      </c>
      <c r="C1948" t="s">
        <v>21</v>
      </c>
      <c r="D1948" t="s">
        <v>7</v>
      </c>
      <c r="E1948" t="s">
        <v>8</v>
      </c>
      <c r="F1948">
        <v>30</v>
      </c>
      <c r="G1948" s="2">
        <v>33372</v>
      </c>
      <c r="H1948" s="2">
        <v>12732</v>
      </c>
      <c r="I1948" t="str">
        <f>_xlfn.XLOOKUP(tbl_Data[[#This Row],[Kundnr]],tbl_Kunder[Kundnr],tbl_Kunder[Kundnamn])</f>
        <v>Prefolkia AB</v>
      </c>
      <c r="J1948" t="str">
        <f>_xlfn.XLOOKUP(tbl_Data[[#This Row],[Kundnr]],tbl_Kunder[Kundnr],tbl_Kunder[Kundkategori])</f>
        <v>IT- och telecom</v>
      </c>
      <c r="K1948" t="str">
        <f>_xlfn.XLOOKUP(tbl_Data[[#This Row],[Kundnr]],tbl_Kunder[Kundnr],tbl_Kunder[Region])</f>
        <v>Öst</v>
      </c>
      <c r="L1948" t="str">
        <f>_xlfn.XLOOKUP(tbl_Data[[#This Row],[Kundnr]],tbl_Kunder[Kundnr],tbl_Kunder[Kundansvarig])</f>
        <v>Mac Winson</v>
      </c>
    </row>
    <row r="1949" spans="1:12" x14ac:dyDescent="0.25">
      <c r="A1949" s="1">
        <v>45389</v>
      </c>
      <c r="B1949">
        <v>1011</v>
      </c>
      <c r="C1949" t="s">
        <v>10</v>
      </c>
      <c r="D1949" t="s">
        <v>7</v>
      </c>
      <c r="E1949" t="s">
        <v>12</v>
      </c>
      <c r="F1949">
        <v>13</v>
      </c>
      <c r="G1949" s="2">
        <v>12355.199999999999</v>
      </c>
      <c r="H1949" s="2">
        <v>3723.1999999999989</v>
      </c>
      <c r="I1949" t="str">
        <f>_xlfn.XLOOKUP(tbl_Data[[#This Row],[Kundnr]],tbl_Kunder[Kundnr],tbl_Kunder[Kundnamn])</f>
        <v>Skolia AB</v>
      </c>
      <c r="J1949" t="str">
        <f>_xlfn.XLOOKUP(tbl_Data[[#This Row],[Kundnr]],tbl_Kunder[Kundnr],tbl_Kunder[Kundkategori])</f>
        <v>Offentligt</v>
      </c>
      <c r="K1949" t="str">
        <f>_xlfn.XLOOKUP(tbl_Data[[#This Row],[Kundnr]],tbl_Kunder[Kundnr],tbl_Kunder[Region])</f>
        <v>Öst</v>
      </c>
      <c r="L1949" t="str">
        <f>_xlfn.XLOOKUP(tbl_Data[[#This Row],[Kundnr]],tbl_Kunder[Kundnr],tbl_Kunder[Kundansvarig])</f>
        <v>Clint Billton</v>
      </c>
    </row>
    <row r="1950" spans="1:12" x14ac:dyDescent="0.25">
      <c r="A1950" s="1">
        <v>45161</v>
      </c>
      <c r="B1950">
        <v>1001</v>
      </c>
      <c r="C1950" t="s">
        <v>10</v>
      </c>
      <c r="D1950" t="s">
        <v>7</v>
      </c>
      <c r="E1950" t="s">
        <v>8</v>
      </c>
      <c r="F1950">
        <v>10</v>
      </c>
      <c r="G1950" s="2">
        <v>10176</v>
      </c>
      <c r="H1950" s="2">
        <v>3536</v>
      </c>
      <c r="I1950" t="str">
        <f>_xlfn.XLOOKUP(tbl_Data[[#This Row],[Kundnr]],tbl_Kunder[Kundnr],tbl_Kunder[Kundnamn])</f>
        <v>Telefonera Mera AB</v>
      </c>
      <c r="J1950" t="str">
        <f>_xlfn.XLOOKUP(tbl_Data[[#This Row],[Kundnr]],tbl_Kunder[Kundnr],tbl_Kunder[Kundkategori])</f>
        <v>IT- och telecom</v>
      </c>
      <c r="K1950" t="str">
        <f>_xlfn.XLOOKUP(tbl_Data[[#This Row],[Kundnr]],tbl_Kunder[Kundnr],tbl_Kunder[Region])</f>
        <v>Väst</v>
      </c>
      <c r="L1950" t="str">
        <f>_xlfn.XLOOKUP(tbl_Data[[#This Row],[Kundnr]],tbl_Kunder[Kundnr],tbl_Kunder[Kundansvarig])</f>
        <v>Mac Winson</v>
      </c>
    </row>
    <row r="1951" spans="1:12" x14ac:dyDescent="0.25">
      <c r="A1951" s="1">
        <v>45237</v>
      </c>
      <c r="B1951">
        <v>1003</v>
      </c>
      <c r="C1951" t="s">
        <v>10</v>
      </c>
      <c r="D1951" t="s">
        <v>7</v>
      </c>
      <c r="E1951" t="s">
        <v>12</v>
      </c>
      <c r="F1951">
        <v>20</v>
      </c>
      <c r="G1951" s="2">
        <v>20160</v>
      </c>
      <c r="H1951" s="2">
        <v>6880</v>
      </c>
      <c r="I1951" t="str">
        <f>_xlfn.XLOOKUP(tbl_Data[[#This Row],[Kundnr]],tbl_Kunder[Kundnr],tbl_Kunder[Kundnamn])</f>
        <v>Vårdia AB</v>
      </c>
      <c r="J1951" t="str">
        <f>_xlfn.XLOOKUP(tbl_Data[[#This Row],[Kundnr]],tbl_Kunder[Kundnr],tbl_Kunder[Kundkategori])</f>
        <v>Offentligt</v>
      </c>
      <c r="K1951" t="str">
        <f>_xlfn.XLOOKUP(tbl_Data[[#This Row],[Kundnr]],tbl_Kunder[Kundnr],tbl_Kunder[Region])</f>
        <v>Syd</v>
      </c>
      <c r="L1951" t="str">
        <f>_xlfn.XLOOKUP(tbl_Data[[#This Row],[Kundnr]],tbl_Kunder[Kundnr],tbl_Kunder[Kundansvarig])</f>
        <v>Clint Billton</v>
      </c>
    </row>
    <row r="1952" spans="1:12" x14ac:dyDescent="0.25">
      <c r="A1952" s="1">
        <v>45453</v>
      </c>
      <c r="B1952">
        <v>1011</v>
      </c>
      <c r="C1952" t="s">
        <v>21</v>
      </c>
      <c r="D1952" t="s">
        <v>7</v>
      </c>
      <c r="E1952" t="s">
        <v>12</v>
      </c>
      <c r="F1952">
        <v>1</v>
      </c>
      <c r="G1952" s="2">
        <v>1069.2</v>
      </c>
      <c r="H1952" s="2">
        <v>381.20000000000005</v>
      </c>
      <c r="I1952" t="str">
        <f>_xlfn.XLOOKUP(tbl_Data[[#This Row],[Kundnr]],tbl_Kunder[Kundnr],tbl_Kunder[Kundnamn])</f>
        <v>Skolia AB</v>
      </c>
      <c r="J1952" t="str">
        <f>_xlfn.XLOOKUP(tbl_Data[[#This Row],[Kundnr]],tbl_Kunder[Kundnr],tbl_Kunder[Kundkategori])</f>
        <v>Offentligt</v>
      </c>
      <c r="K1952" t="str">
        <f>_xlfn.XLOOKUP(tbl_Data[[#This Row],[Kundnr]],tbl_Kunder[Kundnr],tbl_Kunder[Region])</f>
        <v>Öst</v>
      </c>
      <c r="L1952" t="str">
        <f>_xlfn.XLOOKUP(tbl_Data[[#This Row],[Kundnr]],tbl_Kunder[Kundnr],tbl_Kunder[Kundansvarig])</f>
        <v>Clint Billton</v>
      </c>
    </row>
    <row r="1953" spans="1:12" x14ac:dyDescent="0.25">
      <c r="A1953" s="1">
        <v>44995</v>
      </c>
      <c r="B1953">
        <v>1007</v>
      </c>
      <c r="C1953" t="s">
        <v>19</v>
      </c>
      <c r="D1953" t="s">
        <v>7</v>
      </c>
      <c r="E1953" t="s">
        <v>16</v>
      </c>
      <c r="F1953">
        <v>26</v>
      </c>
      <c r="G1953" s="2">
        <v>25636</v>
      </c>
      <c r="H1953" s="2">
        <v>7956</v>
      </c>
      <c r="I1953" t="str">
        <f>_xlfn.XLOOKUP(tbl_Data[[#This Row],[Kundnr]],tbl_Kunder[Kundnr],tbl_Kunder[Kundnamn])</f>
        <v>Rellaxion AB</v>
      </c>
      <c r="J1953" t="str">
        <f>_xlfn.XLOOKUP(tbl_Data[[#This Row],[Kundnr]],tbl_Kunder[Kundnr],tbl_Kunder[Kundkategori])</f>
        <v>Tillverkning</v>
      </c>
      <c r="K1953" t="str">
        <f>_xlfn.XLOOKUP(tbl_Data[[#This Row],[Kundnr]],tbl_Kunder[Kundnr],tbl_Kunder[Region])</f>
        <v>Väst</v>
      </c>
      <c r="L1953" t="str">
        <f>_xlfn.XLOOKUP(tbl_Data[[#This Row],[Kundnr]],tbl_Kunder[Kundnr],tbl_Kunder[Kundansvarig])</f>
        <v>Manne Faktursson</v>
      </c>
    </row>
    <row r="1954" spans="1:12" x14ac:dyDescent="0.25">
      <c r="A1954" s="1">
        <v>44998</v>
      </c>
      <c r="B1954">
        <v>1007</v>
      </c>
      <c r="C1954" t="s">
        <v>10</v>
      </c>
      <c r="D1954" t="s">
        <v>7</v>
      </c>
      <c r="E1954" t="s">
        <v>16</v>
      </c>
      <c r="F1954">
        <v>15</v>
      </c>
      <c r="G1954" s="2">
        <v>12240</v>
      </c>
      <c r="H1954" s="2">
        <v>2280</v>
      </c>
      <c r="I1954" t="str">
        <f>_xlfn.XLOOKUP(tbl_Data[[#This Row],[Kundnr]],tbl_Kunder[Kundnr],tbl_Kunder[Kundnamn])</f>
        <v>Rellaxion AB</v>
      </c>
      <c r="J1954" t="str">
        <f>_xlfn.XLOOKUP(tbl_Data[[#This Row],[Kundnr]],tbl_Kunder[Kundnr],tbl_Kunder[Kundkategori])</f>
        <v>Tillverkning</v>
      </c>
      <c r="K1954" t="str">
        <f>_xlfn.XLOOKUP(tbl_Data[[#This Row],[Kundnr]],tbl_Kunder[Kundnr],tbl_Kunder[Region])</f>
        <v>Väst</v>
      </c>
      <c r="L1954" t="str">
        <f>_xlfn.XLOOKUP(tbl_Data[[#This Row],[Kundnr]],tbl_Kunder[Kundnr],tbl_Kunder[Kundansvarig])</f>
        <v>Manne Faktursson</v>
      </c>
    </row>
    <row r="1955" spans="1:12" x14ac:dyDescent="0.25">
      <c r="A1955" s="1">
        <v>45278</v>
      </c>
      <c r="B1955">
        <v>1006</v>
      </c>
      <c r="C1955" t="s">
        <v>21</v>
      </c>
      <c r="D1955" t="s">
        <v>7</v>
      </c>
      <c r="E1955" t="s">
        <v>17</v>
      </c>
      <c r="F1955">
        <v>8</v>
      </c>
      <c r="G1955" s="2">
        <v>7776</v>
      </c>
      <c r="H1955" s="2">
        <v>2272</v>
      </c>
      <c r="I1955" t="str">
        <f>_xlfn.XLOOKUP(tbl_Data[[#This Row],[Kundnr]],tbl_Kunder[Kundnr],tbl_Kunder[Kundnamn])</f>
        <v>Allcto AB</v>
      </c>
      <c r="J1955" t="str">
        <f>_xlfn.XLOOKUP(tbl_Data[[#This Row],[Kundnr]],tbl_Kunder[Kundnr],tbl_Kunder[Kundkategori])</f>
        <v>Livsmedel</v>
      </c>
      <c r="K1955" t="str">
        <f>_xlfn.XLOOKUP(tbl_Data[[#This Row],[Kundnr]],tbl_Kunder[Kundnr],tbl_Kunder[Region])</f>
        <v>Öst</v>
      </c>
      <c r="L1955" t="str">
        <f>_xlfn.XLOOKUP(tbl_Data[[#This Row],[Kundnr]],tbl_Kunder[Kundnr],tbl_Kunder[Kundansvarig])</f>
        <v>Malte Svensson</v>
      </c>
    </row>
    <row r="1956" spans="1:12" x14ac:dyDescent="0.25">
      <c r="A1956" s="1">
        <v>45454</v>
      </c>
      <c r="B1956">
        <v>1005</v>
      </c>
      <c r="C1956" t="s">
        <v>21</v>
      </c>
      <c r="D1956" t="s">
        <v>7</v>
      </c>
      <c r="E1956" t="s">
        <v>8</v>
      </c>
      <c r="F1956">
        <v>10</v>
      </c>
      <c r="G1956" s="2">
        <v>11124</v>
      </c>
      <c r="H1956" s="2">
        <v>4244</v>
      </c>
      <c r="I1956" t="str">
        <f>_xlfn.XLOOKUP(tbl_Data[[#This Row],[Kundnr]],tbl_Kunder[Kundnr],tbl_Kunder[Kundnamn])</f>
        <v>Prefolkia AB</v>
      </c>
      <c r="J1956" t="str">
        <f>_xlfn.XLOOKUP(tbl_Data[[#This Row],[Kundnr]],tbl_Kunder[Kundnr],tbl_Kunder[Kundkategori])</f>
        <v>IT- och telecom</v>
      </c>
      <c r="K1956" t="str">
        <f>_xlfn.XLOOKUP(tbl_Data[[#This Row],[Kundnr]],tbl_Kunder[Kundnr],tbl_Kunder[Region])</f>
        <v>Öst</v>
      </c>
      <c r="L1956" t="str">
        <f>_xlfn.XLOOKUP(tbl_Data[[#This Row],[Kundnr]],tbl_Kunder[Kundnr],tbl_Kunder[Kundansvarig])</f>
        <v>Mac Winson</v>
      </c>
    </row>
    <row r="1957" spans="1:12" x14ac:dyDescent="0.25">
      <c r="A1957" s="1">
        <v>45428</v>
      </c>
      <c r="B1957">
        <v>1003</v>
      </c>
      <c r="C1957" t="s">
        <v>10</v>
      </c>
      <c r="D1957" t="s">
        <v>7</v>
      </c>
      <c r="E1957" t="s">
        <v>12</v>
      </c>
      <c r="F1957">
        <v>14</v>
      </c>
      <c r="G1957" s="2">
        <v>14112</v>
      </c>
      <c r="H1957" s="2">
        <v>4816</v>
      </c>
      <c r="I1957" t="str">
        <f>_xlfn.XLOOKUP(tbl_Data[[#This Row],[Kundnr]],tbl_Kunder[Kundnr],tbl_Kunder[Kundnamn])</f>
        <v>Vårdia AB</v>
      </c>
      <c r="J1957" t="str">
        <f>_xlfn.XLOOKUP(tbl_Data[[#This Row],[Kundnr]],tbl_Kunder[Kundnr],tbl_Kunder[Kundkategori])</f>
        <v>Offentligt</v>
      </c>
      <c r="K1957" t="str">
        <f>_xlfn.XLOOKUP(tbl_Data[[#This Row],[Kundnr]],tbl_Kunder[Kundnr],tbl_Kunder[Region])</f>
        <v>Syd</v>
      </c>
      <c r="L1957" t="str">
        <f>_xlfn.XLOOKUP(tbl_Data[[#This Row],[Kundnr]],tbl_Kunder[Kundnr],tbl_Kunder[Kundansvarig])</f>
        <v>Clint Billton</v>
      </c>
    </row>
    <row r="1958" spans="1:12" x14ac:dyDescent="0.25">
      <c r="A1958" s="1">
        <v>45583</v>
      </c>
      <c r="B1958">
        <v>1001</v>
      </c>
      <c r="C1958" t="s">
        <v>10</v>
      </c>
      <c r="D1958" t="s">
        <v>7</v>
      </c>
      <c r="E1958" t="s">
        <v>8</v>
      </c>
      <c r="F1958">
        <v>4</v>
      </c>
      <c r="G1958" s="2">
        <v>4070.4</v>
      </c>
      <c r="H1958" s="2">
        <v>1414.4</v>
      </c>
      <c r="I1958" t="str">
        <f>_xlfn.XLOOKUP(tbl_Data[[#This Row],[Kundnr]],tbl_Kunder[Kundnr],tbl_Kunder[Kundnamn])</f>
        <v>Telefonera Mera AB</v>
      </c>
      <c r="J1958" t="str">
        <f>_xlfn.XLOOKUP(tbl_Data[[#This Row],[Kundnr]],tbl_Kunder[Kundnr],tbl_Kunder[Kundkategori])</f>
        <v>IT- och telecom</v>
      </c>
      <c r="K1958" t="str">
        <f>_xlfn.XLOOKUP(tbl_Data[[#This Row],[Kundnr]],tbl_Kunder[Kundnr],tbl_Kunder[Region])</f>
        <v>Väst</v>
      </c>
      <c r="L1958" t="str">
        <f>_xlfn.XLOOKUP(tbl_Data[[#This Row],[Kundnr]],tbl_Kunder[Kundnr],tbl_Kunder[Kundansvarig])</f>
        <v>Mac Winson</v>
      </c>
    </row>
    <row r="1959" spans="1:12" x14ac:dyDescent="0.25">
      <c r="A1959" s="1">
        <v>45109</v>
      </c>
      <c r="B1959">
        <v>1005</v>
      </c>
      <c r="C1959" t="s">
        <v>19</v>
      </c>
      <c r="D1959" t="s">
        <v>7</v>
      </c>
      <c r="E1959" t="s">
        <v>8</v>
      </c>
      <c r="F1959">
        <v>25</v>
      </c>
      <c r="G1959" s="2">
        <v>29870</v>
      </c>
      <c r="H1959" s="2">
        <v>12870</v>
      </c>
      <c r="I1959" t="str">
        <f>_xlfn.XLOOKUP(tbl_Data[[#This Row],[Kundnr]],tbl_Kunder[Kundnr],tbl_Kunder[Kundnamn])</f>
        <v>Prefolkia AB</v>
      </c>
      <c r="J1959" t="str">
        <f>_xlfn.XLOOKUP(tbl_Data[[#This Row],[Kundnr]],tbl_Kunder[Kundnr],tbl_Kunder[Kundkategori])</f>
        <v>IT- och telecom</v>
      </c>
      <c r="K1959" t="str">
        <f>_xlfn.XLOOKUP(tbl_Data[[#This Row],[Kundnr]],tbl_Kunder[Kundnr],tbl_Kunder[Region])</f>
        <v>Öst</v>
      </c>
      <c r="L1959" t="str">
        <f>_xlfn.XLOOKUP(tbl_Data[[#This Row],[Kundnr]],tbl_Kunder[Kundnr],tbl_Kunder[Kundansvarig])</f>
        <v>Mac Winson</v>
      </c>
    </row>
    <row r="1960" spans="1:12" x14ac:dyDescent="0.25">
      <c r="A1960" s="1">
        <v>45465</v>
      </c>
      <c r="B1960">
        <v>1002</v>
      </c>
      <c r="C1960" t="s">
        <v>14</v>
      </c>
      <c r="D1960" t="s">
        <v>15</v>
      </c>
      <c r="E1960" t="s">
        <v>8</v>
      </c>
      <c r="F1960">
        <v>7</v>
      </c>
      <c r="G1960" s="2">
        <v>8512</v>
      </c>
      <c r="H1960" s="2">
        <v>3360</v>
      </c>
      <c r="I1960" t="str">
        <f>_xlfn.XLOOKUP(tbl_Data[[#This Row],[Kundnr]],tbl_Kunder[Kundnr],tbl_Kunder[Kundnamn])</f>
        <v>Brellboxy AB</v>
      </c>
      <c r="J1960" t="str">
        <f>_xlfn.XLOOKUP(tbl_Data[[#This Row],[Kundnr]],tbl_Kunder[Kundnr],tbl_Kunder[Kundkategori])</f>
        <v>IT- och telecom</v>
      </c>
      <c r="K1960" t="str">
        <f>_xlfn.XLOOKUP(tbl_Data[[#This Row],[Kundnr]],tbl_Kunder[Kundnr],tbl_Kunder[Region])</f>
        <v>Syd</v>
      </c>
      <c r="L1960" t="str">
        <f>_xlfn.XLOOKUP(tbl_Data[[#This Row],[Kundnr]],tbl_Kunder[Kundnr],tbl_Kunder[Kundansvarig])</f>
        <v>Mac Winson</v>
      </c>
    </row>
    <row r="1961" spans="1:12" x14ac:dyDescent="0.25">
      <c r="A1961" s="1">
        <v>45241</v>
      </c>
      <c r="B1961">
        <v>1004</v>
      </c>
      <c r="C1961" t="s">
        <v>10</v>
      </c>
      <c r="D1961" t="s">
        <v>7</v>
      </c>
      <c r="E1961" t="s">
        <v>16</v>
      </c>
      <c r="F1961">
        <v>10</v>
      </c>
      <c r="G1961" s="2">
        <v>10560</v>
      </c>
      <c r="H1961" s="2">
        <v>3920</v>
      </c>
      <c r="I1961" t="str">
        <f>_xlfn.XLOOKUP(tbl_Data[[#This Row],[Kundnr]],tbl_Kunder[Kundnr],tbl_Kunder[Kundnamn])</f>
        <v>Mellerix AB</v>
      </c>
      <c r="J1961" t="str">
        <f>_xlfn.XLOOKUP(tbl_Data[[#This Row],[Kundnr]],tbl_Kunder[Kundnr],tbl_Kunder[Kundkategori])</f>
        <v>Tillverkning</v>
      </c>
      <c r="K1961" t="str">
        <f>_xlfn.XLOOKUP(tbl_Data[[#This Row],[Kundnr]],tbl_Kunder[Kundnr],tbl_Kunder[Region])</f>
        <v>Syd</v>
      </c>
      <c r="L1961" t="str">
        <f>_xlfn.XLOOKUP(tbl_Data[[#This Row],[Kundnr]],tbl_Kunder[Kundnr],tbl_Kunder[Kundansvarig])</f>
        <v>Manne Faktursson</v>
      </c>
    </row>
    <row r="1962" spans="1:12" x14ac:dyDescent="0.25">
      <c r="A1962" s="1">
        <v>45128</v>
      </c>
      <c r="B1962">
        <v>1004</v>
      </c>
      <c r="C1962" t="s">
        <v>20</v>
      </c>
      <c r="D1962" t="s">
        <v>15</v>
      </c>
      <c r="E1962" t="s">
        <v>16</v>
      </c>
      <c r="F1962">
        <v>12</v>
      </c>
      <c r="G1962" s="2">
        <v>20592.000000000004</v>
      </c>
      <c r="H1962" s="2">
        <v>10416.000000000004</v>
      </c>
      <c r="I1962" t="str">
        <f>_xlfn.XLOOKUP(tbl_Data[[#This Row],[Kundnr]],tbl_Kunder[Kundnr],tbl_Kunder[Kundnamn])</f>
        <v>Mellerix AB</v>
      </c>
      <c r="J1962" t="str">
        <f>_xlfn.XLOOKUP(tbl_Data[[#This Row],[Kundnr]],tbl_Kunder[Kundnr],tbl_Kunder[Kundkategori])</f>
        <v>Tillverkning</v>
      </c>
      <c r="K1962" t="str">
        <f>_xlfn.XLOOKUP(tbl_Data[[#This Row],[Kundnr]],tbl_Kunder[Kundnr],tbl_Kunder[Region])</f>
        <v>Syd</v>
      </c>
      <c r="L1962" t="str">
        <f>_xlfn.XLOOKUP(tbl_Data[[#This Row],[Kundnr]],tbl_Kunder[Kundnr],tbl_Kunder[Kundansvarig])</f>
        <v>Manne Faktursson</v>
      </c>
    </row>
    <row r="1963" spans="1:12" x14ac:dyDescent="0.25">
      <c r="A1963" s="1">
        <v>44970</v>
      </c>
      <c r="B1963">
        <v>1003</v>
      </c>
      <c r="C1963" t="s">
        <v>6</v>
      </c>
      <c r="D1963" t="s">
        <v>7</v>
      </c>
      <c r="E1963" t="s">
        <v>12</v>
      </c>
      <c r="F1963">
        <v>9</v>
      </c>
      <c r="G1963" s="2">
        <v>11718</v>
      </c>
      <c r="H1963" s="2">
        <v>6318</v>
      </c>
      <c r="I1963" t="str">
        <f>_xlfn.XLOOKUP(tbl_Data[[#This Row],[Kundnr]],tbl_Kunder[Kundnr],tbl_Kunder[Kundnamn])</f>
        <v>Vårdia AB</v>
      </c>
      <c r="J1963" t="str">
        <f>_xlfn.XLOOKUP(tbl_Data[[#This Row],[Kundnr]],tbl_Kunder[Kundnr],tbl_Kunder[Kundkategori])</f>
        <v>Offentligt</v>
      </c>
      <c r="K1963" t="str">
        <f>_xlfn.XLOOKUP(tbl_Data[[#This Row],[Kundnr]],tbl_Kunder[Kundnr],tbl_Kunder[Region])</f>
        <v>Syd</v>
      </c>
      <c r="L1963" t="str">
        <f>_xlfn.XLOOKUP(tbl_Data[[#This Row],[Kundnr]],tbl_Kunder[Kundnr],tbl_Kunder[Kundansvarig])</f>
        <v>Clint Billton</v>
      </c>
    </row>
    <row r="1964" spans="1:12" x14ac:dyDescent="0.25">
      <c r="A1964" s="1">
        <v>44935</v>
      </c>
      <c r="B1964">
        <v>1001</v>
      </c>
      <c r="C1964" t="s">
        <v>20</v>
      </c>
      <c r="D1964" t="s">
        <v>15</v>
      </c>
      <c r="E1964" t="s">
        <v>8</v>
      </c>
      <c r="F1964">
        <v>30</v>
      </c>
      <c r="G1964" s="2">
        <v>49608.000000000007</v>
      </c>
      <c r="H1964" s="2">
        <v>24168.000000000007</v>
      </c>
      <c r="I1964" t="str">
        <f>_xlfn.XLOOKUP(tbl_Data[[#This Row],[Kundnr]],tbl_Kunder[Kundnr],tbl_Kunder[Kundnamn])</f>
        <v>Telefonera Mera AB</v>
      </c>
      <c r="J1964" t="str">
        <f>_xlfn.XLOOKUP(tbl_Data[[#This Row],[Kundnr]],tbl_Kunder[Kundnr],tbl_Kunder[Kundkategori])</f>
        <v>IT- och telecom</v>
      </c>
      <c r="K1964" t="str">
        <f>_xlfn.XLOOKUP(tbl_Data[[#This Row],[Kundnr]],tbl_Kunder[Kundnr],tbl_Kunder[Region])</f>
        <v>Väst</v>
      </c>
      <c r="L1964" t="str">
        <f>_xlfn.XLOOKUP(tbl_Data[[#This Row],[Kundnr]],tbl_Kunder[Kundnr],tbl_Kunder[Kundansvarig])</f>
        <v>Mac Winson</v>
      </c>
    </row>
    <row r="1965" spans="1:12" x14ac:dyDescent="0.25">
      <c r="A1965" s="1">
        <v>45590</v>
      </c>
      <c r="B1965">
        <v>1004</v>
      </c>
      <c r="C1965" t="s">
        <v>14</v>
      </c>
      <c r="D1965" t="s">
        <v>15</v>
      </c>
      <c r="E1965" t="s">
        <v>16</v>
      </c>
      <c r="F1965">
        <v>27</v>
      </c>
      <c r="G1965" s="2">
        <v>38016</v>
      </c>
      <c r="H1965" s="2">
        <v>18144</v>
      </c>
      <c r="I1965" t="str">
        <f>_xlfn.XLOOKUP(tbl_Data[[#This Row],[Kundnr]],tbl_Kunder[Kundnr],tbl_Kunder[Kundnamn])</f>
        <v>Mellerix AB</v>
      </c>
      <c r="J1965" t="str">
        <f>_xlfn.XLOOKUP(tbl_Data[[#This Row],[Kundnr]],tbl_Kunder[Kundnr],tbl_Kunder[Kundkategori])</f>
        <v>Tillverkning</v>
      </c>
      <c r="K1965" t="str">
        <f>_xlfn.XLOOKUP(tbl_Data[[#This Row],[Kundnr]],tbl_Kunder[Kundnr],tbl_Kunder[Region])</f>
        <v>Syd</v>
      </c>
      <c r="L1965" t="str">
        <f>_xlfn.XLOOKUP(tbl_Data[[#This Row],[Kundnr]],tbl_Kunder[Kundnr],tbl_Kunder[Kundansvarig])</f>
        <v>Manne Faktursson</v>
      </c>
    </row>
    <row r="1966" spans="1:12" x14ac:dyDescent="0.25">
      <c r="A1966" s="1">
        <v>45614</v>
      </c>
      <c r="B1966">
        <v>1010</v>
      </c>
      <c r="C1966" t="s">
        <v>14</v>
      </c>
      <c r="D1966" t="s">
        <v>15</v>
      </c>
      <c r="E1966" t="s">
        <v>17</v>
      </c>
      <c r="F1966">
        <v>30</v>
      </c>
      <c r="G1966" s="2">
        <v>30336</v>
      </c>
      <c r="H1966" s="2">
        <v>8256</v>
      </c>
      <c r="I1966" t="str">
        <f>_xlfn.XLOOKUP(tbl_Data[[#This Row],[Kundnr]],tbl_Kunder[Kundnr],tbl_Kunder[Kundnamn])</f>
        <v>Trollerilådan AB</v>
      </c>
      <c r="J1966" t="str">
        <f>_xlfn.XLOOKUP(tbl_Data[[#This Row],[Kundnr]],tbl_Kunder[Kundnr],tbl_Kunder[Kundkategori])</f>
        <v>Livsmedel</v>
      </c>
      <c r="K1966" t="str">
        <f>_xlfn.XLOOKUP(tbl_Data[[#This Row],[Kundnr]],tbl_Kunder[Kundnr],tbl_Kunder[Region])</f>
        <v>Syd</v>
      </c>
      <c r="L1966" t="str">
        <f>_xlfn.XLOOKUP(tbl_Data[[#This Row],[Kundnr]],tbl_Kunder[Kundnr],tbl_Kunder[Kundansvarig])</f>
        <v>Malte Svensson</v>
      </c>
    </row>
    <row r="1967" spans="1:12" x14ac:dyDescent="0.25">
      <c r="A1967" s="1">
        <v>45004</v>
      </c>
      <c r="B1967">
        <v>1008</v>
      </c>
      <c r="C1967" t="s">
        <v>14</v>
      </c>
      <c r="D1967" t="s">
        <v>15</v>
      </c>
      <c r="E1967" t="s">
        <v>17</v>
      </c>
      <c r="F1967">
        <v>13</v>
      </c>
      <c r="G1967" s="2">
        <v>16640</v>
      </c>
      <c r="H1967" s="2">
        <v>7072</v>
      </c>
      <c r="I1967" t="str">
        <f>_xlfn.XLOOKUP(tbl_Data[[#This Row],[Kundnr]],tbl_Kunder[Kundnr],tbl_Kunder[Kundnamn])</f>
        <v>Rödtand AB</v>
      </c>
      <c r="J1967" t="str">
        <f>_xlfn.XLOOKUP(tbl_Data[[#This Row],[Kundnr]],tbl_Kunder[Kundnr],tbl_Kunder[Kundkategori])</f>
        <v>Livsmedel</v>
      </c>
      <c r="K1967" t="str">
        <f>_xlfn.XLOOKUP(tbl_Data[[#This Row],[Kundnr]],tbl_Kunder[Kundnr],tbl_Kunder[Region])</f>
        <v>Väst</v>
      </c>
      <c r="L1967" t="str">
        <f>_xlfn.XLOOKUP(tbl_Data[[#This Row],[Kundnr]],tbl_Kunder[Kundnr],tbl_Kunder[Kundansvarig])</f>
        <v>Malte Svensson</v>
      </c>
    </row>
    <row r="1968" spans="1:12" x14ac:dyDescent="0.25">
      <c r="A1968" s="1">
        <v>45339</v>
      </c>
      <c r="B1968">
        <v>1009</v>
      </c>
      <c r="C1968" t="s">
        <v>14</v>
      </c>
      <c r="D1968" t="s">
        <v>15</v>
      </c>
      <c r="E1968" t="s">
        <v>16</v>
      </c>
      <c r="F1968">
        <v>12</v>
      </c>
      <c r="G1968" s="2">
        <v>14745.599999999999</v>
      </c>
      <c r="H1968" s="2">
        <v>5913.5999999999985</v>
      </c>
      <c r="I1968" t="str">
        <f>_xlfn.XLOOKUP(tbl_Data[[#This Row],[Kundnr]],tbl_Kunder[Kundnr],tbl_Kunder[Kundnamn])</f>
        <v>Bollberga AB</v>
      </c>
      <c r="J1968" t="str">
        <f>_xlfn.XLOOKUP(tbl_Data[[#This Row],[Kundnr]],tbl_Kunder[Kundnr],tbl_Kunder[Kundkategori])</f>
        <v>Tillverkning</v>
      </c>
      <c r="K1968" t="str">
        <f>_xlfn.XLOOKUP(tbl_Data[[#This Row],[Kundnr]],tbl_Kunder[Kundnr],tbl_Kunder[Region])</f>
        <v>Öst</v>
      </c>
      <c r="L1968" t="str">
        <f>_xlfn.XLOOKUP(tbl_Data[[#This Row],[Kundnr]],tbl_Kunder[Kundnr],tbl_Kunder[Kundansvarig])</f>
        <v>Manne Faktursson</v>
      </c>
    </row>
    <row r="1969" spans="1:12" x14ac:dyDescent="0.25">
      <c r="A1969" s="1">
        <v>45350</v>
      </c>
      <c r="B1969">
        <v>1006</v>
      </c>
      <c r="C1969" t="s">
        <v>21</v>
      </c>
      <c r="D1969" t="s">
        <v>7</v>
      </c>
      <c r="E1969" t="s">
        <v>17</v>
      </c>
      <c r="F1969">
        <v>5</v>
      </c>
      <c r="G1969" s="2">
        <v>4860</v>
      </c>
      <c r="H1969" s="2">
        <v>1420</v>
      </c>
      <c r="I1969" t="str">
        <f>_xlfn.XLOOKUP(tbl_Data[[#This Row],[Kundnr]],tbl_Kunder[Kundnr],tbl_Kunder[Kundnamn])</f>
        <v>Allcto AB</v>
      </c>
      <c r="J1969" t="str">
        <f>_xlfn.XLOOKUP(tbl_Data[[#This Row],[Kundnr]],tbl_Kunder[Kundnr],tbl_Kunder[Kundkategori])</f>
        <v>Livsmedel</v>
      </c>
      <c r="K1969" t="str">
        <f>_xlfn.XLOOKUP(tbl_Data[[#This Row],[Kundnr]],tbl_Kunder[Kundnr],tbl_Kunder[Region])</f>
        <v>Öst</v>
      </c>
      <c r="L1969" t="str">
        <f>_xlfn.XLOOKUP(tbl_Data[[#This Row],[Kundnr]],tbl_Kunder[Kundnr],tbl_Kunder[Kundansvarig])</f>
        <v>Malte Svensson</v>
      </c>
    </row>
    <row r="1970" spans="1:12" x14ac:dyDescent="0.25">
      <c r="A1970" s="1">
        <v>45285</v>
      </c>
      <c r="B1970">
        <v>1010</v>
      </c>
      <c r="C1970" t="s">
        <v>14</v>
      </c>
      <c r="D1970" t="s">
        <v>15</v>
      </c>
      <c r="E1970" t="s">
        <v>17</v>
      </c>
      <c r="F1970">
        <v>11</v>
      </c>
      <c r="G1970" s="2">
        <v>11123.2</v>
      </c>
      <c r="H1970" s="2">
        <v>3027.2000000000007</v>
      </c>
      <c r="I1970" t="str">
        <f>_xlfn.XLOOKUP(tbl_Data[[#This Row],[Kundnr]],tbl_Kunder[Kundnr],tbl_Kunder[Kundnamn])</f>
        <v>Trollerilådan AB</v>
      </c>
      <c r="J1970" t="str">
        <f>_xlfn.XLOOKUP(tbl_Data[[#This Row],[Kundnr]],tbl_Kunder[Kundnr],tbl_Kunder[Kundkategori])</f>
        <v>Livsmedel</v>
      </c>
      <c r="K1970" t="str">
        <f>_xlfn.XLOOKUP(tbl_Data[[#This Row],[Kundnr]],tbl_Kunder[Kundnr],tbl_Kunder[Region])</f>
        <v>Syd</v>
      </c>
      <c r="L1970" t="str">
        <f>_xlfn.XLOOKUP(tbl_Data[[#This Row],[Kundnr]],tbl_Kunder[Kundnr],tbl_Kunder[Kundansvarig])</f>
        <v>Malte Svensson</v>
      </c>
    </row>
    <row r="1971" spans="1:12" x14ac:dyDescent="0.25">
      <c r="A1971" s="1">
        <v>45113</v>
      </c>
      <c r="B1971">
        <v>1005</v>
      </c>
      <c r="C1971" t="s">
        <v>10</v>
      </c>
      <c r="D1971" t="s">
        <v>7</v>
      </c>
      <c r="E1971" t="s">
        <v>8</v>
      </c>
      <c r="F1971">
        <v>19</v>
      </c>
      <c r="G1971" s="2">
        <v>18787.2</v>
      </c>
      <c r="H1971" s="2">
        <v>6171.2000000000007</v>
      </c>
      <c r="I1971" t="str">
        <f>_xlfn.XLOOKUP(tbl_Data[[#This Row],[Kundnr]],tbl_Kunder[Kundnr],tbl_Kunder[Kundnamn])</f>
        <v>Prefolkia AB</v>
      </c>
      <c r="J1971" t="str">
        <f>_xlfn.XLOOKUP(tbl_Data[[#This Row],[Kundnr]],tbl_Kunder[Kundnr],tbl_Kunder[Kundkategori])</f>
        <v>IT- och telecom</v>
      </c>
      <c r="K1971" t="str">
        <f>_xlfn.XLOOKUP(tbl_Data[[#This Row],[Kundnr]],tbl_Kunder[Kundnr],tbl_Kunder[Region])</f>
        <v>Öst</v>
      </c>
      <c r="L1971" t="str">
        <f>_xlfn.XLOOKUP(tbl_Data[[#This Row],[Kundnr]],tbl_Kunder[Kundnr],tbl_Kunder[Kundansvarig])</f>
        <v>Mac Winson</v>
      </c>
    </row>
    <row r="1972" spans="1:12" x14ac:dyDescent="0.25">
      <c r="A1972" s="1">
        <v>45153</v>
      </c>
      <c r="B1972">
        <v>1005</v>
      </c>
      <c r="C1972" t="s">
        <v>19</v>
      </c>
      <c r="D1972" t="s">
        <v>7</v>
      </c>
      <c r="E1972" t="s">
        <v>8</v>
      </c>
      <c r="F1972">
        <v>16</v>
      </c>
      <c r="G1972" s="2">
        <v>19116.8</v>
      </c>
      <c r="H1972" s="2">
        <v>8236.7999999999993</v>
      </c>
      <c r="I1972" t="str">
        <f>_xlfn.XLOOKUP(tbl_Data[[#This Row],[Kundnr]],tbl_Kunder[Kundnr],tbl_Kunder[Kundnamn])</f>
        <v>Prefolkia AB</v>
      </c>
      <c r="J1972" t="str">
        <f>_xlfn.XLOOKUP(tbl_Data[[#This Row],[Kundnr]],tbl_Kunder[Kundnr],tbl_Kunder[Kundkategori])</f>
        <v>IT- och telecom</v>
      </c>
      <c r="K1972" t="str">
        <f>_xlfn.XLOOKUP(tbl_Data[[#This Row],[Kundnr]],tbl_Kunder[Kundnr],tbl_Kunder[Region])</f>
        <v>Öst</v>
      </c>
      <c r="L1972" t="str">
        <f>_xlfn.XLOOKUP(tbl_Data[[#This Row],[Kundnr]],tbl_Kunder[Kundnr],tbl_Kunder[Kundansvarig])</f>
        <v>Mac Winson</v>
      </c>
    </row>
    <row r="1973" spans="1:12" x14ac:dyDescent="0.25">
      <c r="A1973" s="1">
        <v>45072</v>
      </c>
      <c r="B1973">
        <v>1005</v>
      </c>
      <c r="C1973" t="s">
        <v>6</v>
      </c>
      <c r="D1973" t="s">
        <v>7</v>
      </c>
      <c r="E1973" t="s">
        <v>8</v>
      </c>
      <c r="F1973">
        <v>10</v>
      </c>
      <c r="G1973" s="2">
        <v>12772</v>
      </c>
      <c r="H1973" s="2">
        <v>6772</v>
      </c>
      <c r="I1973" t="str">
        <f>_xlfn.XLOOKUP(tbl_Data[[#This Row],[Kundnr]],tbl_Kunder[Kundnr],tbl_Kunder[Kundnamn])</f>
        <v>Prefolkia AB</v>
      </c>
      <c r="J1973" t="str">
        <f>_xlfn.XLOOKUP(tbl_Data[[#This Row],[Kundnr]],tbl_Kunder[Kundnr],tbl_Kunder[Kundkategori])</f>
        <v>IT- och telecom</v>
      </c>
      <c r="K1973" t="str">
        <f>_xlfn.XLOOKUP(tbl_Data[[#This Row],[Kundnr]],tbl_Kunder[Kundnr],tbl_Kunder[Region])</f>
        <v>Öst</v>
      </c>
      <c r="L1973" t="str">
        <f>_xlfn.XLOOKUP(tbl_Data[[#This Row],[Kundnr]],tbl_Kunder[Kundnr],tbl_Kunder[Kundansvarig])</f>
        <v>Mac Winson</v>
      </c>
    </row>
    <row r="1974" spans="1:12" x14ac:dyDescent="0.25">
      <c r="A1974" s="1">
        <v>45540</v>
      </c>
      <c r="B1974">
        <v>1005</v>
      </c>
      <c r="C1974" t="s">
        <v>19</v>
      </c>
      <c r="D1974" t="s">
        <v>7</v>
      </c>
      <c r="E1974" t="s">
        <v>8</v>
      </c>
      <c r="F1974">
        <v>20</v>
      </c>
      <c r="G1974" s="2">
        <v>23896</v>
      </c>
      <c r="H1974" s="2">
        <v>10296</v>
      </c>
      <c r="I1974" t="str">
        <f>_xlfn.XLOOKUP(tbl_Data[[#This Row],[Kundnr]],tbl_Kunder[Kundnr],tbl_Kunder[Kundnamn])</f>
        <v>Prefolkia AB</v>
      </c>
      <c r="J1974" t="str">
        <f>_xlfn.XLOOKUP(tbl_Data[[#This Row],[Kundnr]],tbl_Kunder[Kundnr],tbl_Kunder[Kundkategori])</f>
        <v>IT- och telecom</v>
      </c>
      <c r="K1974" t="str">
        <f>_xlfn.XLOOKUP(tbl_Data[[#This Row],[Kundnr]],tbl_Kunder[Kundnr],tbl_Kunder[Region])</f>
        <v>Öst</v>
      </c>
      <c r="L1974" t="str">
        <f>_xlfn.XLOOKUP(tbl_Data[[#This Row],[Kundnr]],tbl_Kunder[Kundnr],tbl_Kunder[Kundansvarig])</f>
        <v>Mac Winson</v>
      </c>
    </row>
    <row r="1975" spans="1:12" x14ac:dyDescent="0.25">
      <c r="A1975" s="1">
        <v>44929</v>
      </c>
      <c r="B1975">
        <v>1005</v>
      </c>
      <c r="C1975" t="s">
        <v>21</v>
      </c>
      <c r="D1975" t="s">
        <v>7</v>
      </c>
      <c r="E1975" t="s">
        <v>8</v>
      </c>
      <c r="F1975">
        <v>12</v>
      </c>
      <c r="G1975" s="2">
        <v>13348.800000000001</v>
      </c>
      <c r="H1975" s="2">
        <v>5092.8000000000011</v>
      </c>
      <c r="I1975" t="str">
        <f>_xlfn.XLOOKUP(tbl_Data[[#This Row],[Kundnr]],tbl_Kunder[Kundnr],tbl_Kunder[Kundnamn])</f>
        <v>Prefolkia AB</v>
      </c>
      <c r="J1975" t="str">
        <f>_xlfn.XLOOKUP(tbl_Data[[#This Row],[Kundnr]],tbl_Kunder[Kundnr],tbl_Kunder[Kundkategori])</f>
        <v>IT- och telecom</v>
      </c>
      <c r="K1975" t="str">
        <f>_xlfn.XLOOKUP(tbl_Data[[#This Row],[Kundnr]],tbl_Kunder[Kundnr],tbl_Kunder[Region])</f>
        <v>Öst</v>
      </c>
      <c r="L1975" t="str">
        <f>_xlfn.XLOOKUP(tbl_Data[[#This Row],[Kundnr]],tbl_Kunder[Kundnr],tbl_Kunder[Kundansvarig])</f>
        <v>Mac Winson</v>
      </c>
    </row>
    <row r="1976" spans="1:12" x14ac:dyDescent="0.25">
      <c r="A1976" s="1">
        <v>44953</v>
      </c>
      <c r="B1976">
        <v>1002</v>
      </c>
      <c r="C1976" t="s">
        <v>10</v>
      </c>
      <c r="D1976" t="s">
        <v>7</v>
      </c>
      <c r="E1976" t="s">
        <v>8</v>
      </c>
      <c r="F1976">
        <v>6</v>
      </c>
      <c r="G1976" s="2">
        <v>5472</v>
      </c>
      <c r="H1976" s="2">
        <v>1488</v>
      </c>
      <c r="I1976" t="str">
        <f>_xlfn.XLOOKUP(tbl_Data[[#This Row],[Kundnr]],tbl_Kunder[Kundnr],tbl_Kunder[Kundnamn])</f>
        <v>Brellboxy AB</v>
      </c>
      <c r="J1976" t="str">
        <f>_xlfn.XLOOKUP(tbl_Data[[#This Row],[Kundnr]],tbl_Kunder[Kundnr],tbl_Kunder[Kundkategori])</f>
        <v>IT- och telecom</v>
      </c>
      <c r="K1976" t="str">
        <f>_xlfn.XLOOKUP(tbl_Data[[#This Row],[Kundnr]],tbl_Kunder[Kundnr],tbl_Kunder[Region])</f>
        <v>Syd</v>
      </c>
      <c r="L1976" t="str">
        <f>_xlfn.XLOOKUP(tbl_Data[[#This Row],[Kundnr]],tbl_Kunder[Kundnr],tbl_Kunder[Kundansvarig])</f>
        <v>Mac Winson</v>
      </c>
    </row>
    <row r="1977" spans="1:12" x14ac:dyDescent="0.25">
      <c r="A1977" s="1">
        <v>44987</v>
      </c>
      <c r="B1977">
        <v>1008</v>
      </c>
      <c r="C1977" t="s">
        <v>20</v>
      </c>
      <c r="D1977" t="s">
        <v>15</v>
      </c>
      <c r="E1977" t="s">
        <v>17</v>
      </c>
      <c r="F1977">
        <v>13</v>
      </c>
      <c r="G1977" s="2">
        <v>20280</v>
      </c>
      <c r="H1977" s="2">
        <v>9256</v>
      </c>
      <c r="I1977" t="str">
        <f>_xlfn.XLOOKUP(tbl_Data[[#This Row],[Kundnr]],tbl_Kunder[Kundnr],tbl_Kunder[Kundnamn])</f>
        <v>Rödtand AB</v>
      </c>
      <c r="J1977" t="str">
        <f>_xlfn.XLOOKUP(tbl_Data[[#This Row],[Kundnr]],tbl_Kunder[Kundnr],tbl_Kunder[Kundkategori])</f>
        <v>Livsmedel</v>
      </c>
      <c r="K1977" t="str">
        <f>_xlfn.XLOOKUP(tbl_Data[[#This Row],[Kundnr]],tbl_Kunder[Kundnr],tbl_Kunder[Region])</f>
        <v>Väst</v>
      </c>
      <c r="L1977" t="str">
        <f>_xlfn.XLOOKUP(tbl_Data[[#This Row],[Kundnr]],tbl_Kunder[Kundnr],tbl_Kunder[Kundansvarig])</f>
        <v>Malte Svensson</v>
      </c>
    </row>
    <row r="1978" spans="1:12" x14ac:dyDescent="0.25">
      <c r="A1978" s="1">
        <v>45254</v>
      </c>
      <c r="B1978">
        <v>1008</v>
      </c>
      <c r="C1978" t="s">
        <v>10</v>
      </c>
      <c r="D1978" t="s">
        <v>7</v>
      </c>
      <c r="E1978" t="s">
        <v>17</v>
      </c>
      <c r="F1978">
        <v>14</v>
      </c>
      <c r="G1978" s="2">
        <v>13440</v>
      </c>
      <c r="H1978" s="2">
        <v>4144</v>
      </c>
      <c r="I1978" t="str">
        <f>_xlfn.XLOOKUP(tbl_Data[[#This Row],[Kundnr]],tbl_Kunder[Kundnr],tbl_Kunder[Kundnamn])</f>
        <v>Rödtand AB</v>
      </c>
      <c r="J1978" t="str">
        <f>_xlfn.XLOOKUP(tbl_Data[[#This Row],[Kundnr]],tbl_Kunder[Kundnr],tbl_Kunder[Kundkategori])</f>
        <v>Livsmedel</v>
      </c>
      <c r="K1978" t="str">
        <f>_xlfn.XLOOKUP(tbl_Data[[#This Row],[Kundnr]],tbl_Kunder[Kundnr],tbl_Kunder[Region])</f>
        <v>Väst</v>
      </c>
      <c r="L1978" t="str">
        <f>_xlfn.XLOOKUP(tbl_Data[[#This Row],[Kundnr]],tbl_Kunder[Kundnr],tbl_Kunder[Kundansvarig])</f>
        <v>Malte Svensson</v>
      </c>
    </row>
    <row r="1979" spans="1:12" x14ac:dyDescent="0.25">
      <c r="A1979" s="1">
        <v>45416</v>
      </c>
      <c r="B1979">
        <v>1011</v>
      </c>
      <c r="C1979" t="s">
        <v>10</v>
      </c>
      <c r="D1979" t="s">
        <v>7</v>
      </c>
      <c r="E1979" t="s">
        <v>12</v>
      </c>
      <c r="F1979">
        <v>12</v>
      </c>
      <c r="G1979" s="2">
        <v>11404.8</v>
      </c>
      <c r="H1979" s="2">
        <v>3436.7999999999993</v>
      </c>
      <c r="I1979" t="str">
        <f>_xlfn.XLOOKUP(tbl_Data[[#This Row],[Kundnr]],tbl_Kunder[Kundnr],tbl_Kunder[Kundnamn])</f>
        <v>Skolia AB</v>
      </c>
      <c r="J1979" t="str">
        <f>_xlfn.XLOOKUP(tbl_Data[[#This Row],[Kundnr]],tbl_Kunder[Kundnr],tbl_Kunder[Kundkategori])</f>
        <v>Offentligt</v>
      </c>
      <c r="K1979" t="str">
        <f>_xlfn.XLOOKUP(tbl_Data[[#This Row],[Kundnr]],tbl_Kunder[Kundnr],tbl_Kunder[Region])</f>
        <v>Öst</v>
      </c>
      <c r="L1979" t="str">
        <f>_xlfn.XLOOKUP(tbl_Data[[#This Row],[Kundnr]],tbl_Kunder[Kundnr],tbl_Kunder[Kundansvarig])</f>
        <v>Clint Billton</v>
      </c>
    </row>
    <row r="1980" spans="1:12" x14ac:dyDescent="0.25">
      <c r="A1980" s="1">
        <v>45064</v>
      </c>
      <c r="B1980">
        <v>1005</v>
      </c>
      <c r="C1980" t="s">
        <v>21</v>
      </c>
      <c r="D1980" t="s">
        <v>7</v>
      </c>
      <c r="E1980" t="s">
        <v>8</v>
      </c>
      <c r="F1980">
        <v>12</v>
      </c>
      <c r="G1980" s="2">
        <v>13348.800000000001</v>
      </c>
      <c r="H1980" s="2">
        <v>5092.8000000000011</v>
      </c>
      <c r="I1980" t="str">
        <f>_xlfn.XLOOKUP(tbl_Data[[#This Row],[Kundnr]],tbl_Kunder[Kundnr],tbl_Kunder[Kundnamn])</f>
        <v>Prefolkia AB</v>
      </c>
      <c r="J1980" t="str">
        <f>_xlfn.XLOOKUP(tbl_Data[[#This Row],[Kundnr]],tbl_Kunder[Kundnr],tbl_Kunder[Kundkategori])</f>
        <v>IT- och telecom</v>
      </c>
      <c r="K1980" t="str">
        <f>_xlfn.XLOOKUP(tbl_Data[[#This Row],[Kundnr]],tbl_Kunder[Kundnr],tbl_Kunder[Region])</f>
        <v>Öst</v>
      </c>
      <c r="L1980" t="str">
        <f>_xlfn.XLOOKUP(tbl_Data[[#This Row],[Kundnr]],tbl_Kunder[Kundnr],tbl_Kunder[Kundansvarig])</f>
        <v>Mac Winson</v>
      </c>
    </row>
    <row r="1981" spans="1:12" x14ac:dyDescent="0.25">
      <c r="A1981" s="1">
        <v>45601</v>
      </c>
      <c r="B1981">
        <v>1005</v>
      </c>
      <c r="C1981" t="s">
        <v>19</v>
      </c>
      <c r="D1981" t="s">
        <v>7</v>
      </c>
      <c r="E1981" t="s">
        <v>8</v>
      </c>
      <c r="F1981">
        <v>14</v>
      </c>
      <c r="G1981" s="2">
        <v>16727.2</v>
      </c>
      <c r="H1981" s="2">
        <v>7207.2000000000007</v>
      </c>
      <c r="I1981" t="str">
        <f>_xlfn.XLOOKUP(tbl_Data[[#This Row],[Kundnr]],tbl_Kunder[Kundnr],tbl_Kunder[Kundnamn])</f>
        <v>Prefolkia AB</v>
      </c>
      <c r="J1981" t="str">
        <f>_xlfn.XLOOKUP(tbl_Data[[#This Row],[Kundnr]],tbl_Kunder[Kundnr],tbl_Kunder[Kundkategori])</f>
        <v>IT- och telecom</v>
      </c>
      <c r="K1981" t="str">
        <f>_xlfn.XLOOKUP(tbl_Data[[#This Row],[Kundnr]],tbl_Kunder[Kundnr],tbl_Kunder[Region])</f>
        <v>Öst</v>
      </c>
      <c r="L1981" t="str">
        <f>_xlfn.XLOOKUP(tbl_Data[[#This Row],[Kundnr]],tbl_Kunder[Kundnr],tbl_Kunder[Kundansvarig])</f>
        <v>Mac Winson</v>
      </c>
    </row>
    <row r="1982" spans="1:12" x14ac:dyDescent="0.25">
      <c r="A1982" s="1">
        <v>45200</v>
      </c>
      <c r="B1982">
        <v>1003</v>
      </c>
      <c r="C1982" t="s">
        <v>14</v>
      </c>
      <c r="D1982" t="s">
        <v>15</v>
      </c>
      <c r="E1982" t="s">
        <v>12</v>
      </c>
      <c r="F1982">
        <v>21</v>
      </c>
      <c r="G1982" s="2">
        <v>28224</v>
      </c>
      <c r="H1982" s="2">
        <v>12768</v>
      </c>
      <c r="I1982" t="str">
        <f>_xlfn.XLOOKUP(tbl_Data[[#This Row],[Kundnr]],tbl_Kunder[Kundnr],tbl_Kunder[Kundnamn])</f>
        <v>Vårdia AB</v>
      </c>
      <c r="J1982" t="str">
        <f>_xlfn.XLOOKUP(tbl_Data[[#This Row],[Kundnr]],tbl_Kunder[Kundnr],tbl_Kunder[Kundkategori])</f>
        <v>Offentligt</v>
      </c>
      <c r="K1982" t="str">
        <f>_xlfn.XLOOKUP(tbl_Data[[#This Row],[Kundnr]],tbl_Kunder[Kundnr],tbl_Kunder[Region])</f>
        <v>Syd</v>
      </c>
      <c r="L1982" t="str">
        <f>_xlfn.XLOOKUP(tbl_Data[[#This Row],[Kundnr]],tbl_Kunder[Kundnr],tbl_Kunder[Kundansvarig])</f>
        <v>Clint Billton</v>
      </c>
    </row>
    <row r="1983" spans="1:12" x14ac:dyDescent="0.25">
      <c r="A1983" s="1">
        <v>45346</v>
      </c>
      <c r="B1983">
        <v>1011</v>
      </c>
      <c r="C1983" t="s">
        <v>19</v>
      </c>
      <c r="D1983" t="s">
        <v>7</v>
      </c>
      <c r="E1983" t="s">
        <v>12</v>
      </c>
      <c r="F1983">
        <v>24</v>
      </c>
      <c r="G1983" s="2">
        <v>27561.600000000002</v>
      </c>
      <c r="H1983" s="2">
        <v>11241.600000000002</v>
      </c>
      <c r="I1983" t="str">
        <f>_xlfn.XLOOKUP(tbl_Data[[#This Row],[Kundnr]],tbl_Kunder[Kundnr],tbl_Kunder[Kundnamn])</f>
        <v>Skolia AB</v>
      </c>
      <c r="J1983" t="str">
        <f>_xlfn.XLOOKUP(tbl_Data[[#This Row],[Kundnr]],tbl_Kunder[Kundnr],tbl_Kunder[Kundkategori])</f>
        <v>Offentligt</v>
      </c>
      <c r="K1983" t="str">
        <f>_xlfn.XLOOKUP(tbl_Data[[#This Row],[Kundnr]],tbl_Kunder[Kundnr],tbl_Kunder[Region])</f>
        <v>Öst</v>
      </c>
      <c r="L1983" t="str">
        <f>_xlfn.XLOOKUP(tbl_Data[[#This Row],[Kundnr]],tbl_Kunder[Kundnr],tbl_Kunder[Kundansvarig])</f>
        <v>Clint Billton</v>
      </c>
    </row>
    <row r="1984" spans="1:12" x14ac:dyDescent="0.25">
      <c r="A1984" s="1">
        <v>45578</v>
      </c>
      <c r="B1984">
        <v>1004</v>
      </c>
      <c r="C1984" t="s">
        <v>21</v>
      </c>
      <c r="D1984" t="s">
        <v>7</v>
      </c>
      <c r="E1984" t="s">
        <v>16</v>
      </c>
      <c r="F1984">
        <v>3</v>
      </c>
      <c r="G1984" s="2">
        <v>3564</v>
      </c>
      <c r="H1984" s="2">
        <v>1500</v>
      </c>
      <c r="I1984" t="str">
        <f>_xlfn.XLOOKUP(tbl_Data[[#This Row],[Kundnr]],tbl_Kunder[Kundnr],tbl_Kunder[Kundnamn])</f>
        <v>Mellerix AB</v>
      </c>
      <c r="J1984" t="str">
        <f>_xlfn.XLOOKUP(tbl_Data[[#This Row],[Kundnr]],tbl_Kunder[Kundnr],tbl_Kunder[Kundkategori])</f>
        <v>Tillverkning</v>
      </c>
      <c r="K1984" t="str">
        <f>_xlfn.XLOOKUP(tbl_Data[[#This Row],[Kundnr]],tbl_Kunder[Kundnr],tbl_Kunder[Region])</f>
        <v>Syd</v>
      </c>
      <c r="L1984" t="str">
        <f>_xlfn.XLOOKUP(tbl_Data[[#This Row],[Kundnr]],tbl_Kunder[Kundnr],tbl_Kunder[Kundansvarig])</f>
        <v>Manne Faktursson</v>
      </c>
    </row>
    <row r="1985" spans="1:12" x14ac:dyDescent="0.25">
      <c r="A1985" s="1">
        <v>45274</v>
      </c>
      <c r="B1985">
        <v>1001</v>
      </c>
      <c r="C1985" t="s">
        <v>20</v>
      </c>
      <c r="D1985" t="s">
        <v>15</v>
      </c>
      <c r="E1985" t="s">
        <v>8</v>
      </c>
      <c r="F1985">
        <v>21</v>
      </c>
      <c r="G1985" s="2">
        <v>34725.600000000006</v>
      </c>
      <c r="H1985" s="2">
        <v>16917.600000000006</v>
      </c>
      <c r="I1985" t="str">
        <f>_xlfn.XLOOKUP(tbl_Data[[#This Row],[Kundnr]],tbl_Kunder[Kundnr],tbl_Kunder[Kundnamn])</f>
        <v>Telefonera Mera AB</v>
      </c>
      <c r="J1985" t="str">
        <f>_xlfn.XLOOKUP(tbl_Data[[#This Row],[Kundnr]],tbl_Kunder[Kundnr],tbl_Kunder[Kundkategori])</f>
        <v>IT- och telecom</v>
      </c>
      <c r="K1985" t="str">
        <f>_xlfn.XLOOKUP(tbl_Data[[#This Row],[Kundnr]],tbl_Kunder[Kundnr],tbl_Kunder[Region])</f>
        <v>Väst</v>
      </c>
      <c r="L1985" t="str">
        <f>_xlfn.XLOOKUP(tbl_Data[[#This Row],[Kundnr]],tbl_Kunder[Kundnr],tbl_Kunder[Kundansvarig])</f>
        <v>Mac Winson</v>
      </c>
    </row>
    <row r="1986" spans="1:12" x14ac:dyDescent="0.25">
      <c r="A1986" s="1">
        <v>45483</v>
      </c>
      <c r="B1986">
        <v>1010</v>
      </c>
      <c r="C1986" t="s">
        <v>6</v>
      </c>
      <c r="D1986" t="s">
        <v>7</v>
      </c>
      <c r="E1986" t="s">
        <v>17</v>
      </c>
      <c r="F1986">
        <v>5</v>
      </c>
      <c r="G1986" s="2">
        <v>4898</v>
      </c>
      <c r="H1986" s="2">
        <v>1898</v>
      </c>
      <c r="I1986" t="str">
        <f>_xlfn.XLOOKUP(tbl_Data[[#This Row],[Kundnr]],tbl_Kunder[Kundnr],tbl_Kunder[Kundnamn])</f>
        <v>Trollerilådan AB</v>
      </c>
      <c r="J1986" t="str">
        <f>_xlfn.XLOOKUP(tbl_Data[[#This Row],[Kundnr]],tbl_Kunder[Kundnr],tbl_Kunder[Kundkategori])</f>
        <v>Livsmedel</v>
      </c>
      <c r="K1986" t="str">
        <f>_xlfn.XLOOKUP(tbl_Data[[#This Row],[Kundnr]],tbl_Kunder[Kundnr],tbl_Kunder[Region])</f>
        <v>Syd</v>
      </c>
      <c r="L1986" t="str">
        <f>_xlfn.XLOOKUP(tbl_Data[[#This Row],[Kundnr]],tbl_Kunder[Kundnr],tbl_Kunder[Kundansvarig])</f>
        <v>Malte Svensson</v>
      </c>
    </row>
    <row r="1987" spans="1:12" x14ac:dyDescent="0.25">
      <c r="A1987" s="1">
        <v>44966</v>
      </c>
      <c r="B1987">
        <v>1001</v>
      </c>
      <c r="C1987" t="s">
        <v>20</v>
      </c>
      <c r="D1987" t="s">
        <v>15</v>
      </c>
      <c r="E1987" t="s">
        <v>8</v>
      </c>
      <c r="F1987">
        <v>10</v>
      </c>
      <c r="G1987" s="2">
        <v>16536</v>
      </c>
      <c r="H1987" s="2">
        <v>8056</v>
      </c>
      <c r="I1987" t="str">
        <f>_xlfn.XLOOKUP(tbl_Data[[#This Row],[Kundnr]],tbl_Kunder[Kundnr],tbl_Kunder[Kundnamn])</f>
        <v>Telefonera Mera AB</v>
      </c>
      <c r="J1987" t="str">
        <f>_xlfn.XLOOKUP(tbl_Data[[#This Row],[Kundnr]],tbl_Kunder[Kundnr],tbl_Kunder[Kundkategori])</f>
        <v>IT- och telecom</v>
      </c>
      <c r="K1987" t="str">
        <f>_xlfn.XLOOKUP(tbl_Data[[#This Row],[Kundnr]],tbl_Kunder[Kundnr],tbl_Kunder[Region])</f>
        <v>Väst</v>
      </c>
      <c r="L1987" t="str">
        <f>_xlfn.XLOOKUP(tbl_Data[[#This Row],[Kundnr]],tbl_Kunder[Kundnr],tbl_Kunder[Kundansvarig])</f>
        <v>Mac Winson</v>
      </c>
    </row>
    <row r="1988" spans="1:12" x14ac:dyDescent="0.25">
      <c r="A1988" s="1">
        <v>45413</v>
      </c>
      <c r="B1988">
        <v>1002</v>
      </c>
      <c r="C1988" t="s">
        <v>10</v>
      </c>
      <c r="D1988" t="s">
        <v>7</v>
      </c>
      <c r="E1988" t="s">
        <v>8</v>
      </c>
      <c r="F1988">
        <v>13</v>
      </c>
      <c r="G1988" s="2">
        <v>11856</v>
      </c>
      <c r="H1988" s="2">
        <v>3224</v>
      </c>
      <c r="I1988" t="str">
        <f>_xlfn.XLOOKUP(tbl_Data[[#This Row],[Kundnr]],tbl_Kunder[Kundnr],tbl_Kunder[Kundnamn])</f>
        <v>Brellboxy AB</v>
      </c>
      <c r="J1988" t="str">
        <f>_xlfn.XLOOKUP(tbl_Data[[#This Row],[Kundnr]],tbl_Kunder[Kundnr],tbl_Kunder[Kundkategori])</f>
        <v>IT- och telecom</v>
      </c>
      <c r="K1988" t="str">
        <f>_xlfn.XLOOKUP(tbl_Data[[#This Row],[Kundnr]],tbl_Kunder[Kundnr],tbl_Kunder[Region])</f>
        <v>Syd</v>
      </c>
      <c r="L1988" t="str">
        <f>_xlfn.XLOOKUP(tbl_Data[[#This Row],[Kundnr]],tbl_Kunder[Kundnr],tbl_Kunder[Kundansvarig])</f>
        <v>Mac Winson</v>
      </c>
    </row>
    <row r="1989" spans="1:12" x14ac:dyDescent="0.25">
      <c r="A1989" s="1">
        <v>44943</v>
      </c>
      <c r="B1989">
        <v>1003</v>
      </c>
      <c r="C1989" t="s">
        <v>14</v>
      </c>
      <c r="D1989" t="s">
        <v>15</v>
      </c>
      <c r="E1989" t="s">
        <v>12</v>
      </c>
      <c r="F1989">
        <v>18</v>
      </c>
      <c r="G1989" s="2">
        <v>24192</v>
      </c>
      <c r="H1989" s="2">
        <v>10944</v>
      </c>
      <c r="I1989" t="str">
        <f>_xlfn.XLOOKUP(tbl_Data[[#This Row],[Kundnr]],tbl_Kunder[Kundnr],tbl_Kunder[Kundnamn])</f>
        <v>Vårdia AB</v>
      </c>
      <c r="J1989" t="str">
        <f>_xlfn.XLOOKUP(tbl_Data[[#This Row],[Kundnr]],tbl_Kunder[Kundnr],tbl_Kunder[Kundkategori])</f>
        <v>Offentligt</v>
      </c>
      <c r="K1989" t="str">
        <f>_xlfn.XLOOKUP(tbl_Data[[#This Row],[Kundnr]],tbl_Kunder[Kundnr],tbl_Kunder[Region])</f>
        <v>Syd</v>
      </c>
      <c r="L1989" t="str">
        <f>_xlfn.XLOOKUP(tbl_Data[[#This Row],[Kundnr]],tbl_Kunder[Kundnr],tbl_Kunder[Kundansvarig])</f>
        <v>Clint Billton</v>
      </c>
    </row>
    <row r="1990" spans="1:12" x14ac:dyDescent="0.25">
      <c r="A1990" s="1">
        <v>45132</v>
      </c>
      <c r="B1990">
        <v>1011</v>
      </c>
      <c r="C1990" t="s">
        <v>10</v>
      </c>
      <c r="D1990" t="s">
        <v>7</v>
      </c>
      <c r="E1990" t="s">
        <v>12</v>
      </c>
      <c r="F1990">
        <v>15</v>
      </c>
      <c r="G1990" s="2">
        <v>14256</v>
      </c>
      <c r="H1990" s="2">
        <v>4296</v>
      </c>
      <c r="I1990" t="str">
        <f>_xlfn.XLOOKUP(tbl_Data[[#This Row],[Kundnr]],tbl_Kunder[Kundnr],tbl_Kunder[Kundnamn])</f>
        <v>Skolia AB</v>
      </c>
      <c r="J1990" t="str">
        <f>_xlfn.XLOOKUP(tbl_Data[[#This Row],[Kundnr]],tbl_Kunder[Kundnr],tbl_Kunder[Kundkategori])</f>
        <v>Offentligt</v>
      </c>
      <c r="K1990" t="str">
        <f>_xlfn.XLOOKUP(tbl_Data[[#This Row],[Kundnr]],tbl_Kunder[Kundnr],tbl_Kunder[Region])</f>
        <v>Öst</v>
      </c>
      <c r="L1990" t="str">
        <f>_xlfn.XLOOKUP(tbl_Data[[#This Row],[Kundnr]],tbl_Kunder[Kundnr],tbl_Kunder[Kundansvarig])</f>
        <v>Clint Billton</v>
      </c>
    </row>
    <row r="1991" spans="1:12" x14ac:dyDescent="0.25">
      <c r="A1991" s="1">
        <v>45381</v>
      </c>
      <c r="B1991">
        <v>1011</v>
      </c>
      <c r="C1991" t="s">
        <v>10</v>
      </c>
      <c r="D1991" t="s">
        <v>7</v>
      </c>
      <c r="E1991" t="s">
        <v>12</v>
      </c>
      <c r="F1991">
        <v>8</v>
      </c>
      <c r="G1991" s="2">
        <v>7603.2</v>
      </c>
      <c r="H1991" s="2">
        <v>2291.1999999999998</v>
      </c>
      <c r="I1991" t="str">
        <f>_xlfn.XLOOKUP(tbl_Data[[#This Row],[Kundnr]],tbl_Kunder[Kundnr],tbl_Kunder[Kundnamn])</f>
        <v>Skolia AB</v>
      </c>
      <c r="J1991" t="str">
        <f>_xlfn.XLOOKUP(tbl_Data[[#This Row],[Kundnr]],tbl_Kunder[Kundnr],tbl_Kunder[Kundkategori])</f>
        <v>Offentligt</v>
      </c>
      <c r="K1991" t="str">
        <f>_xlfn.XLOOKUP(tbl_Data[[#This Row],[Kundnr]],tbl_Kunder[Kundnr],tbl_Kunder[Region])</f>
        <v>Öst</v>
      </c>
      <c r="L1991" t="str">
        <f>_xlfn.XLOOKUP(tbl_Data[[#This Row],[Kundnr]],tbl_Kunder[Kundnr],tbl_Kunder[Kundansvarig])</f>
        <v>Clint Billton</v>
      </c>
    </row>
    <row r="1992" spans="1:12" x14ac:dyDescent="0.25">
      <c r="A1992" s="1">
        <v>45556</v>
      </c>
      <c r="B1992">
        <v>1005</v>
      </c>
      <c r="C1992" t="s">
        <v>14</v>
      </c>
      <c r="D1992" t="s">
        <v>15</v>
      </c>
      <c r="E1992" t="s">
        <v>8</v>
      </c>
      <c r="F1992">
        <v>30</v>
      </c>
      <c r="G1992" s="2">
        <v>39552</v>
      </c>
      <c r="H1992" s="2">
        <v>17472</v>
      </c>
      <c r="I1992" t="str">
        <f>_xlfn.XLOOKUP(tbl_Data[[#This Row],[Kundnr]],tbl_Kunder[Kundnr],tbl_Kunder[Kundnamn])</f>
        <v>Prefolkia AB</v>
      </c>
      <c r="J1992" t="str">
        <f>_xlfn.XLOOKUP(tbl_Data[[#This Row],[Kundnr]],tbl_Kunder[Kundnr],tbl_Kunder[Kundkategori])</f>
        <v>IT- och telecom</v>
      </c>
      <c r="K1992" t="str">
        <f>_xlfn.XLOOKUP(tbl_Data[[#This Row],[Kundnr]],tbl_Kunder[Kundnr],tbl_Kunder[Region])</f>
        <v>Öst</v>
      </c>
      <c r="L1992" t="str">
        <f>_xlfn.XLOOKUP(tbl_Data[[#This Row],[Kundnr]],tbl_Kunder[Kundnr],tbl_Kunder[Kundansvarig])</f>
        <v>Mac Winson</v>
      </c>
    </row>
    <row r="1993" spans="1:12" x14ac:dyDescent="0.25">
      <c r="A1993" s="1">
        <v>44995</v>
      </c>
      <c r="B1993">
        <v>1002</v>
      </c>
      <c r="C1993" t="s">
        <v>19</v>
      </c>
      <c r="D1993" t="s">
        <v>7</v>
      </c>
      <c r="E1993" t="s">
        <v>8</v>
      </c>
      <c r="F1993">
        <v>21</v>
      </c>
      <c r="G1993" s="2">
        <v>23142</v>
      </c>
      <c r="H1993" s="2">
        <v>8862</v>
      </c>
      <c r="I1993" t="str">
        <f>_xlfn.XLOOKUP(tbl_Data[[#This Row],[Kundnr]],tbl_Kunder[Kundnr],tbl_Kunder[Kundnamn])</f>
        <v>Brellboxy AB</v>
      </c>
      <c r="J1993" t="str">
        <f>_xlfn.XLOOKUP(tbl_Data[[#This Row],[Kundnr]],tbl_Kunder[Kundnr],tbl_Kunder[Kundkategori])</f>
        <v>IT- och telecom</v>
      </c>
      <c r="K1993" t="str">
        <f>_xlfn.XLOOKUP(tbl_Data[[#This Row],[Kundnr]],tbl_Kunder[Kundnr],tbl_Kunder[Region])</f>
        <v>Syd</v>
      </c>
      <c r="L1993" t="str">
        <f>_xlfn.XLOOKUP(tbl_Data[[#This Row],[Kundnr]],tbl_Kunder[Kundnr],tbl_Kunder[Kundansvarig])</f>
        <v>Mac Winson</v>
      </c>
    </row>
    <row r="1994" spans="1:12" x14ac:dyDescent="0.25">
      <c r="A1994" s="1">
        <v>44968</v>
      </c>
      <c r="B1994">
        <v>1004</v>
      </c>
      <c r="C1994" t="s">
        <v>20</v>
      </c>
      <c r="D1994" t="s">
        <v>15</v>
      </c>
      <c r="E1994" t="s">
        <v>16</v>
      </c>
      <c r="F1994">
        <v>18</v>
      </c>
      <c r="G1994" s="2">
        <v>30888.000000000004</v>
      </c>
      <c r="H1994" s="2">
        <v>15624.000000000004</v>
      </c>
      <c r="I1994" t="str">
        <f>_xlfn.XLOOKUP(tbl_Data[[#This Row],[Kundnr]],tbl_Kunder[Kundnr],tbl_Kunder[Kundnamn])</f>
        <v>Mellerix AB</v>
      </c>
      <c r="J1994" t="str">
        <f>_xlfn.XLOOKUP(tbl_Data[[#This Row],[Kundnr]],tbl_Kunder[Kundnr],tbl_Kunder[Kundkategori])</f>
        <v>Tillverkning</v>
      </c>
      <c r="K1994" t="str">
        <f>_xlfn.XLOOKUP(tbl_Data[[#This Row],[Kundnr]],tbl_Kunder[Kundnr],tbl_Kunder[Region])</f>
        <v>Syd</v>
      </c>
      <c r="L1994" t="str">
        <f>_xlfn.XLOOKUP(tbl_Data[[#This Row],[Kundnr]],tbl_Kunder[Kundnr],tbl_Kunder[Kundansvarig])</f>
        <v>Manne Faktursson</v>
      </c>
    </row>
    <row r="1995" spans="1:12" x14ac:dyDescent="0.25">
      <c r="A1995" s="1">
        <v>45628</v>
      </c>
      <c r="B1995">
        <v>1005</v>
      </c>
      <c r="C1995" t="s">
        <v>14</v>
      </c>
      <c r="D1995" t="s">
        <v>15</v>
      </c>
      <c r="E1995" t="s">
        <v>8</v>
      </c>
      <c r="F1995">
        <v>20</v>
      </c>
      <c r="G1995" s="2">
        <v>26368</v>
      </c>
      <c r="H1995" s="2">
        <v>11648</v>
      </c>
      <c r="I1995" t="str">
        <f>_xlfn.XLOOKUP(tbl_Data[[#This Row],[Kundnr]],tbl_Kunder[Kundnr],tbl_Kunder[Kundnamn])</f>
        <v>Prefolkia AB</v>
      </c>
      <c r="J1995" t="str">
        <f>_xlfn.XLOOKUP(tbl_Data[[#This Row],[Kundnr]],tbl_Kunder[Kundnr],tbl_Kunder[Kundkategori])</f>
        <v>IT- och telecom</v>
      </c>
      <c r="K1995" t="str">
        <f>_xlfn.XLOOKUP(tbl_Data[[#This Row],[Kundnr]],tbl_Kunder[Kundnr],tbl_Kunder[Region])</f>
        <v>Öst</v>
      </c>
      <c r="L1995" t="str">
        <f>_xlfn.XLOOKUP(tbl_Data[[#This Row],[Kundnr]],tbl_Kunder[Kundnr],tbl_Kunder[Kundansvarig])</f>
        <v>Mac Winson</v>
      </c>
    </row>
    <row r="1996" spans="1:12" x14ac:dyDescent="0.25">
      <c r="A1996" s="1">
        <v>45491</v>
      </c>
      <c r="B1996">
        <v>1008</v>
      </c>
      <c r="C1996" t="s">
        <v>21</v>
      </c>
      <c r="D1996" t="s">
        <v>7</v>
      </c>
      <c r="E1996" t="s">
        <v>17</v>
      </c>
      <c r="F1996">
        <v>10</v>
      </c>
      <c r="G1996" s="2">
        <v>10800</v>
      </c>
      <c r="H1996" s="2">
        <v>3920</v>
      </c>
      <c r="I1996" t="str">
        <f>_xlfn.XLOOKUP(tbl_Data[[#This Row],[Kundnr]],tbl_Kunder[Kundnr],tbl_Kunder[Kundnamn])</f>
        <v>Rödtand AB</v>
      </c>
      <c r="J1996" t="str">
        <f>_xlfn.XLOOKUP(tbl_Data[[#This Row],[Kundnr]],tbl_Kunder[Kundnr],tbl_Kunder[Kundkategori])</f>
        <v>Livsmedel</v>
      </c>
      <c r="K1996" t="str">
        <f>_xlfn.XLOOKUP(tbl_Data[[#This Row],[Kundnr]],tbl_Kunder[Kundnr],tbl_Kunder[Region])</f>
        <v>Väst</v>
      </c>
      <c r="L1996" t="str">
        <f>_xlfn.XLOOKUP(tbl_Data[[#This Row],[Kundnr]],tbl_Kunder[Kundnr],tbl_Kunder[Kundansvarig])</f>
        <v>Malte Svensson</v>
      </c>
    </row>
    <row r="1997" spans="1:12" x14ac:dyDescent="0.25">
      <c r="A1997" s="1">
        <v>45232</v>
      </c>
      <c r="B1997">
        <v>1001</v>
      </c>
      <c r="C1997" t="s">
        <v>10</v>
      </c>
      <c r="D1997" t="s">
        <v>7</v>
      </c>
      <c r="E1997" t="s">
        <v>8</v>
      </c>
      <c r="F1997">
        <v>14</v>
      </c>
      <c r="G1997" s="2">
        <v>14246.4</v>
      </c>
      <c r="H1997" s="2">
        <v>4950.3999999999996</v>
      </c>
      <c r="I1997" t="str">
        <f>_xlfn.XLOOKUP(tbl_Data[[#This Row],[Kundnr]],tbl_Kunder[Kundnr],tbl_Kunder[Kundnamn])</f>
        <v>Telefonera Mera AB</v>
      </c>
      <c r="J1997" t="str">
        <f>_xlfn.XLOOKUP(tbl_Data[[#This Row],[Kundnr]],tbl_Kunder[Kundnr],tbl_Kunder[Kundkategori])</f>
        <v>IT- och telecom</v>
      </c>
      <c r="K1997" t="str">
        <f>_xlfn.XLOOKUP(tbl_Data[[#This Row],[Kundnr]],tbl_Kunder[Kundnr],tbl_Kunder[Region])</f>
        <v>Väst</v>
      </c>
      <c r="L1997" t="str">
        <f>_xlfn.XLOOKUP(tbl_Data[[#This Row],[Kundnr]],tbl_Kunder[Kundnr],tbl_Kunder[Kundansvarig])</f>
        <v>Mac Winson</v>
      </c>
    </row>
    <row r="1998" spans="1:12" x14ac:dyDescent="0.25">
      <c r="A1998" s="1">
        <v>45109</v>
      </c>
      <c r="B1998">
        <v>1001</v>
      </c>
      <c r="C1998" t="s">
        <v>14</v>
      </c>
      <c r="D1998" t="s">
        <v>15</v>
      </c>
      <c r="E1998" t="s">
        <v>8</v>
      </c>
      <c r="F1998">
        <v>13</v>
      </c>
      <c r="G1998" s="2">
        <v>17638.400000000001</v>
      </c>
      <c r="H1998" s="2">
        <v>8070.4000000000015</v>
      </c>
      <c r="I1998" t="str">
        <f>_xlfn.XLOOKUP(tbl_Data[[#This Row],[Kundnr]],tbl_Kunder[Kundnr],tbl_Kunder[Kundnamn])</f>
        <v>Telefonera Mera AB</v>
      </c>
      <c r="J1998" t="str">
        <f>_xlfn.XLOOKUP(tbl_Data[[#This Row],[Kundnr]],tbl_Kunder[Kundnr],tbl_Kunder[Kundkategori])</f>
        <v>IT- och telecom</v>
      </c>
      <c r="K1998" t="str">
        <f>_xlfn.XLOOKUP(tbl_Data[[#This Row],[Kundnr]],tbl_Kunder[Kundnr],tbl_Kunder[Region])</f>
        <v>Väst</v>
      </c>
      <c r="L1998" t="str">
        <f>_xlfn.XLOOKUP(tbl_Data[[#This Row],[Kundnr]],tbl_Kunder[Kundnr],tbl_Kunder[Kundansvarig])</f>
        <v>Mac Winson</v>
      </c>
    </row>
    <row r="1999" spans="1:12" x14ac:dyDescent="0.25">
      <c r="A1999" s="1">
        <v>45325</v>
      </c>
      <c r="B1999">
        <v>1007</v>
      </c>
      <c r="C1999" t="s">
        <v>10</v>
      </c>
      <c r="D1999" t="s">
        <v>7</v>
      </c>
      <c r="E1999" t="s">
        <v>16</v>
      </c>
      <c r="F1999">
        <v>20</v>
      </c>
      <c r="G1999" s="2">
        <v>16320</v>
      </c>
      <c r="H1999" s="2">
        <v>3040</v>
      </c>
      <c r="I1999" t="str">
        <f>_xlfn.XLOOKUP(tbl_Data[[#This Row],[Kundnr]],tbl_Kunder[Kundnr],tbl_Kunder[Kundnamn])</f>
        <v>Rellaxion AB</v>
      </c>
      <c r="J1999" t="str">
        <f>_xlfn.XLOOKUP(tbl_Data[[#This Row],[Kundnr]],tbl_Kunder[Kundnr],tbl_Kunder[Kundkategori])</f>
        <v>Tillverkning</v>
      </c>
      <c r="K1999" t="str">
        <f>_xlfn.XLOOKUP(tbl_Data[[#This Row],[Kundnr]],tbl_Kunder[Kundnr],tbl_Kunder[Region])</f>
        <v>Väst</v>
      </c>
      <c r="L1999" t="str">
        <f>_xlfn.XLOOKUP(tbl_Data[[#This Row],[Kundnr]],tbl_Kunder[Kundnr],tbl_Kunder[Kundansvarig])</f>
        <v>Manne Faktursson</v>
      </c>
    </row>
    <row r="2000" spans="1:12" x14ac:dyDescent="0.25">
      <c r="A2000" s="1">
        <v>45171</v>
      </c>
      <c r="B2000">
        <v>1003</v>
      </c>
      <c r="C2000" t="s">
        <v>14</v>
      </c>
      <c r="D2000" t="s">
        <v>15</v>
      </c>
      <c r="E2000" t="s">
        <v>12</v>
      </c>
      <c r="F2000">
        <v>10</v>
      </c>
      <c r="G2000" s="2">
        <v>13440</v>
      </c>
      <c r="H2000" s="2">
        <v>6080</v>
      </c>
      <c r="I2000" t="str">
        <f>_xlfn.XLOOKUP(tbl_Data[[#This Row],[Kundnr]],tbl_Kunder[Kundnr],tbl_Kunder[Kundnamn])</f>
        <v>Vårdia AB</v>
      </c>
      <c r="J2000" t="str">
        <f>_xlfn.XLOOKUP(tbl_Data[[#This Row],[Kundnr]],tbl_Kunder[Kundnr],tbl_Kunder[Kundkategori])</f>
        <v>Offentligt</v>
      </c>
      <c r="K2000" t="str">
        <f>_xlfn.XLOOKUP(tbl_Data[[#This Row],[Kundnr]],tbl_Kunder[Kundnr],tbl_Kunder[Region])</f>
        <v>Syd</v>
      </c>
      <c r="L2000" t="str">
        <f>_xlfn.XLOOKUP(tbl_Data[[#This Row],[Kundnr]],tbl_Kunder[Kundnr],tbl_Kunder[Kundansvarig])</f>
        <v>Clint Billton</v>
      </c>
    </row>
    <row r="2001" spans="1:12" x14ac:dyDescent="0.25">
      <c r="A2001" s="1">
        <v>44997</v>
      </c>
      <c r="B2001">
        <v>1006</v>
      </c>
      <c r="C2001" t="s">
        <v>14</v>
      </c>
      <c r="D2001" t="s">
        <v>15</v>
      </c>
      <c r="E2001" t="s">
        <v>17</v>
      </c>
      <c r="F2001">
        <v>26</v>
      </c>
      <c r="G2001" s="2">
        <v>29952</v>
      </c>
      <c r="H2001" s="2">
        <v>10816</v>
      </c>
      <c r="I2001" t="str">
        <f>_xlfn.XLOOKUP(tbl_Data[[#This Row],[Kundnr]],tbl_Kunder[Kundnr],tbl_Kunder[Kundnamn])</f>
        <v>Allcto AB</v>
      </c>
      <c r="J2001" t="str">
        <f>_xlfn.XLOOKUP(tbl_Data[[#This Row],[Kundnr]],tbl_Kunder[Kundnr],tbl_Kunder[Kundkategori])</f>
        <v>Livsmedel</v>
      </c>
      <c r="K2001" t="str">
        <f>_xlfn.XLOOKUP(tbl_Data[[#This Row],[Kundnr]],tbl_Kunder[Kundnr],tbl_Kunder[Region])</f>
        <v>Öst</v>
      </c>
      <c r="L2001" t="str">
        <f>_xlfn.XLOOKUP(tbl_Data[[#This Row],[Kundnr]],tbl_Kunder[Kundnr],tbl_Kunder[Kundansvarig])</f>
        <v>Malte Svensson</v>
      </c>
    </row>
  </sheetData>
  <pageMargins left="0.7" right="0.7" top="0.75" bottom="0.75" header="0.3" footer="0.3"/>
  <pageSetup paperSize="9" orientation="portrait" horizontalDpi="1200" verticalDpi="1200" r:id="rId5"/>
  <tableParts count="1"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979B5-32CC-4A0E-BB99-297DDC236271}">
  <dimension ref="B2:F13"/>
  <sheetViews>
    <sheetView zoomScale="160" zoomScaleNormal="160" workbookViewId="0">
      <selection activeCell="B2" sqref="B2:F2"/>
    </sheetView>
  </sheetViews>
  <sheetFormatPr defaultRowHeight="15" x14ac:dyDescent="0.25"/>
  <cols>
    <col min="1" max="1" width="2.7109375" customWidth="1"/>
    <col min="2" max="2" width="17.5703125" bestFit="1" customWidth="1"/>
    <col min="3" max="3" width="9.42578125" bestFit="1" customWidth="1"/>
    <col min="4" max="4" width="14.5703125" bestFit="1" customWidth="1"/>
    <col min="5" max="5" width="9" bestFit="1" customWidth="1"/>
    <col min="6" max="6" width="16" bestFit="1" customWidth="1"/>
  </cols>
  <sheetData>
    <row r="2" spans="2:6" x14ac:dyDescent="0.25">
      <c r="B2" t="s">
        <v>30</v>
      </c>
      <c r="C2" t="s">
        <v>31</v>
      </c>
      <c r="D2" t="s">
        <v>32</v>
      </c>
      <c r="E2" t="s">
        <v>33</v>
      </c>
      <c r="F2" t="s">
        <v>37</v>
      </c>
    </row>
    <row r="3" spans="2:6" x14ac:dyDescent="0.25">
      <c r="B3" t="s">
        <v>5</v>
      </c>
      <c r="C3">
        <v>1001</v>
      </c>
      <c r="D3" t="s">
        <v>8</v>
      </c>
      <c r="E3" t="s">
        <v>34</v>
      </c>
      <c r="F3" t="s">
        <v>38</v>
      </c>
    </row>
    <row r="4" spans="2:6" x14ac:dyDescent="0.25">
      <c r="B4" t="s">
        <v>9</v>
      </c>
      <c r="C4">
        <v>1002</v>
      </c>
      <c r="D4" t="s">
        <v>8</v>
      </c>
      <c r="E4" t="s">
        <v>35</v>
      </c>
      <c r="F4" t="s">
        <v>38</v>
      </c>
    </row>
    <row r="5" spans="2:6" x14ac:dyDescent="0.25">
      <c r="B5" t="s">
        <v>11</v>
      </c>
      <c r="C5">
        <v>1003</v>
      </c>
      <c r="D5" t="s">
        <v>12</v>
      </c>
      <c r="E5" t="s">
        <v>35</v>
      </c>
      <c r="F5" t="s">
        <v>39</v>
      </c>
    </row>
    <row r="6" spans="2:6" x14ac:dyDescent="0.25">
      <c r="B6" t="s">
        <v>13</v>
      </c>
      <c r="C6">
        <v>1004</v>
      </c>
      <c r="D6" t="s">
        <v>16</v>
      </c>
      <c r="E6" t="s">
        <v>35</v>
      </c>
      <c r="F6" t="s">
        <v>40</v>
      </c>
    </row>
    <row r="7" spans="2:6" x14ac:dyDescent="0.25">
      <c r="B7" t="s">
        <v>18</v>
      </c>
      <c r="C7">
        <v>1005</v>
      </c>
      <c r="D7" t="s">
        <v>8</v>
      </c>
      <c r="E7" t="s">
        <v>36</v>
      </c>
      <c r="F7" t="s">
        <v>38</v>
      </c>
    </row>
    <row r="8" spans="2:6" x14ac:dyDescent="0.25">
      <c r="B8" t="s">
        <v>22</v>
      </c>
      <c r="C8">
        <v>1006</v>
      </c>
      <c r="D8" t="s">
        <v>17</v>
      </c>
      <c r="E8" t="s">
        <v>36</v>
      </c>
      <c r="F8" t="s">
        <v>41</v>
      </c>
    </row>
    <row r="9" spans="2:6" x14ac:dyDescent="0.25">
      <c r="B9" t="s">
        <v>24</v>
      </c>
      <c r="C9">
        <v>1007</v>
      </c>
      <c r="D9" t="s">
        <v>16</v>
      </c>
      <c r="E9" t="s">
        <v>34</v>
      </c>
      <c r="F9" t="s">
        <v>40</v>
      </c>
    </row>
    <row r="10" spans="2:6" x14ac:dyDescent="0.25">
      <c r="B10" t="s">
        <v>25</v>
      </c>
      <c r="C10">
        <v>1008</v>
      </c>
      <c r="D10" t="s">
        <v>17</v>
      </c>
      <c r="E10" t="s">
        <v>34</v>
      </c>
      <c r="F10" t="s">
        <v>41</v>
      </c>
    </row>
    <row r="11" spans="2:6" x14ac:dyDescent="0.25">
      <c r="B11" t="s">
        <v>26</v>
      </c>
      <c r="C11">
        <v>1009</v>
      </c>
      <c r="D11" t="s">
        <v>16</v>
      </c>
      <c r="E11" t="s">
        <v>36</v>
      </c>
      <c r="F11" t="s">
        <v>40</v>
      </c>
    </row>
    <row r="12" spans="2:6" x14ac:dyDescent="0.25">
      <c r="B12" t="s">
        <v>27</v>
      </c>
      <c r="C12">
        <v>1010</v>
      </c>
      <c r="D12" t="s">
        <v>17</v>
      </c>
      <c r="E12" t="s">
        <v>35</v>
      </c>
      <c r="F12" t="s">
        <v>41</v>
      </c>
    </row>
    <row r="13" spans="2:6" x14ac:dyDescent="0.25">
      <c r="B13" t="s">
        <v>28</v>
      </c>
      <c r="C13">
        <v>1011</v>
      </c>
      <c r="D13" t="s">
        <v>12</v>
      </c>
      <c r="E13" t="s">
        <v>36</v>
      </c>
      <c r="F13" t="s">
        <v>39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Diagram</vt:lpstr>
      <vt:lpstr>Transaktioner</vt:lpstr>
      <vt:lpstr>Kunder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Ljung</dc:creator>
  <cp:lastModifiedBy>Tobias Ljung</cp:lastModifiedBy>
  <dcterms:created xsi:type="dcterms:W3CDTF">2013-02-12T11:09:24Z</dcterms:created>
  <dcterms:modified xsi:type="dcterms:W3CDTF">2025-09-10T11:54:42Z</dcterms:modified>
</cp:coreProperties>
</file>